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D:\Descargas\"/>
    </mc:Choice>
  </mc:AlternateContent>
  <xr:revisionPtr revIDLastSave="0" documentId="13_ncr:1_{EE24679D-8F8A-4EFF-B3F2-34A4A44DA5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RARIOS Y PUNTOS PROGRAMA" sheetId="1" r:id="rId1"/>
    <sheet name="POBLACION BENEFICIADA POR PROGR" sheetId="2" r:id="rId2"/>
  </sheets>
  <definedNames>
    <definedName name="_xlnm.Print_Area" localSheetId="0">'HORARIOS Y PUNTOS PROGRAMA'!$A$1:$V$334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38" i="2" l="1"/>
  <c r="P140" i="2"/>
  <c r="R140" i="2" s="1"/>
  <c r="P139" i="2"/>
  <c r="R139" i="2" s="1"/>
  <c r="P138" i="2"/>
  <c r="P74" i="2" l="1"/>
  <c r="R74" i="2" s="1"/>
  <c r="P73" i="2"/>
  <c r="R73" i="2" s="1"/>
  <c r="P72" i="2"/>
  <c r="R72" i="2" s="1"/>
  <c r="P258" i="2"/>
  <c r="P265" i="2"/>
  <c r="R265" i="2" s="1"/>
  <c r="P264" i="2"/>
  <c r="R264" i="2" s="1"/>
  <c r="P263" i="2"/>
  <c r="R263" i="2" s="1"/>
  <c r="P280" i="2" l="1"/>
  <c r="R280" i="2" s="1"/>
  <c r="P279" i="2"/>
  <c r="R279" i="2" s="1"/>
  <c r="P278" i="2"/>
  <c r="R278" i="2" s="1"/>
  <c r="P277" i="2"/>
  <c r="R277" i="2" s="1"/>
  <c r="P217" i="2" l="1"/>
  <c r="R217" i="2" s="1"/>
  <c r="P216" i="2"/>
  <c r="R216" i="2" s="1"/>
  <c r="P233" i="2" l="1"/>
  <c r="R233" i="2" s="1"/>
  <c r="P232" i="2"/>
  <c r="R232" i="2" s="1"/>
  <c r="P231" i="2"/>
  <c r="R231" i="2" s="1"/>
  <c r="P230" i="2"/>
  <c r="R230" i="2" s="1"/>
  <c r="C121" i="2" l="1"/>
  <c r="C120" i="2"/>
  <c r="C119" i="2"/>
  <c r="C118" i="2"/>
  <c r="P123" i="2"/>
  <c r="R123" i="2" s="1"/>
  <c r="P122" i="2"/>
  <c r="R122" i="2" s="1"/>
  <c r="P121" i="2"/>
  <c r="R121" i="2" s="1"/>
  <c r="P106" i="2" l="1"/>
  <c r="R106" i="2" s="1"/>
  <c r="P105" i="2"/>
  <c r="R105" i="2" s="1"/>
  <c r="P104" i="2"/>
  <c r="R104" i="2" s="1"/>
  <c r="P173" i="2"/>
  <c r="R173" i="2" s="1"/>
  <c r="P172" i="2"/>
  <c r="R172" i="2" s="1"/>
  <c r="P171" i="2"/>
  <c r="R171" i="2" s="1"/>
  <c r="P190" i="2" l="1"/>
  <c r="R190" i="2" s="1"/>
  <c r="P189" i="2"/>
  <c r="R189" i="2" s="1"/>
  <c r="P188" i="2"/>
  <c r="R188" i="2" s="1"/>
  <c r="P90" i="2" l="1"/>
  <c r="R90" i="2" s="1"/>
  <c r="P12" i="2"/>
  <c r="R12" i="2" s="1"/>
  <c r="P59" i="2" l="1"/>
  <c r="R59" i="2" s="1"/>
  <c r="P58" i="2"/>
  <c r="R58" i="2" s="1"/>
  <c r="P57" i="2"/>
  <c r="R57" i="2" s="1"/>
  <c r="P43" i="2" l="1"/>
  <c r="R43" i="2" s="1"/>
  <c r="P42" i="2"/>
  <c r="R42" i="2" s="1"/>
  <c r="P41" i="2"/>
  <c r="R41" i="2" s="1"/>
  <c r="AF7" i="2" l="1"/>
  <c r="AE7" i="2"/>
  <c r="AD7" i="2"/>
  <c r="AC7" i="2"/>
  <c r="AB7" i="2"/>
  <c r="AA7" i="2"/>
  <c r="Z7" i="2"/>
  <c r="Y7" i="2"/>
  <c r="X7" i="2"/>
  <c r="W7" i="2"/>
  <c r="V7" i="2"/>
  <c r="U7" i="2"/>
  <c r="P312" i="2"/>
  <c r="R312" i="2" s="1"/>
  <c r="P311" i="2"/>
  <c r="R311" i="2" s="1"/>
  <c r="P310" i="2"/>
  <c r="R310" i="2" s="1"/>
  <c r="P309" i="2"/>
  <c r="R309" i="2" s="1"/>
  <c r="P308" i="2"/>
  <c r="R308" i="2" s="1"/>
  <c r="P307" i="2"/>
  <c r="R307" i="2" s="1"/>
  <c r="P298" i="2"/>
  <c r="R298" i="2" s="1"/>
  <c r="P297" i="2"/>
  <c r="R297" i="2" s="1"/>
  <c r="P296" i="2"/>
  <c r="R296" i="2" s="1"/>
  <c r="P295" i="2"/>
  <c r="R295" i="2" s="1"/>
  <c r="P294" i="2"/>
  <c r="R294" i="2" s="1"/>
  <c r="P293" i="2"/>
  <c r="R293" i="2" s="1"/>
  <c r="P284" i="2"/>
  <c r="R284" i="2" s="1"/>
  <c r="P283" i="2"/>
  <c r="R283" i="2" s="1"/>
  <c r="P282" i="2"/>
  <c r="R282" i="2" s="1"/>
  <c r="P281" i="2"/>
  <c r="R281" i="2" s="1"/>
  <c r="P276" i="2"/>
  <c r="R276" i="2" s="1"/>
  <c r="P275" i="2"/>
  <c r="P266" i="2"/>
  <c r="R266" i="2" s="1"/>
  <c r="P262" i="2"/>
  <c r="R262" i="2" s="1"/>
  <c r="P261" i="2"/>
  <c r="R261" i="2" s="1"/>
  <c r="P260" i="2"/>
  <c r="R260" i="2" s="1"/>
  <c r="P259" i="2"/>
  <c r="R258" i="2"/>
  <c r="P249" i="2"/>
  <c r="R249" i="2" s="1"/>
  <c r="P248" i="2"/>
  <c r="R248" i="2" s="1"/>
  <c r="P247" i="2"/>
  <c r="R247" i="2" s="1"/>
  <c r="P246" i="2"/>
  <c r="R246" i="2" s="1"/>
  <c r="P245" i="2"/>
  <c r="P236" i="2"/>
  <c r="R236" i="2" s="1"/>
  <c r="P235" i="2"/>
  <c r="R235" i="2" s="1"/>
  <c r="P234" i="2"/>
  <c r="R234" i="2" s="1"/>
  <c r="P229" i="2"/>
  <c r="R229" i="2" s="1"/>
  <c r="P228" i="2"/>
  <c r="P219" i="2"/>
  <c r="R219" i="2" s="1"/>
  <c r="P218" i="2"/>
  <c r="R218" i="2" s="1"/>
  <c r="P215" i="2"/>
  <c r="R215" i="2" s="1"/>
  <c r="P214" i="2"/>
  <c r="R214" i="2" s="1"/>
  <c r="P213" i="2"/>
  <c r="R213" i="2" s="1"/>
  <c r="P212" i="2"/>
  <c r="P203" i="2"/>
  <c r="R203" i="2" s="1"/>
  <c r="P202" i="2"/>
  <c r="R202" i="2" s="1"/>
  <c r="P201" i="2"/>
  <c r="R201" i="2" s="1"/>
  <c r="P200" i="2"/>
  <c r="P191" i="2"/>
  <c r="R191" i="2" s="1"/>
  <c r="P187" i="2"/>
  <c r="R187" i="2" s="1"/>
  <c r="P186" i="2"/>
  <c r="R186" i="2" s="1"/>
  <c r="P185" i="2"/>
  <c r="R185" i="2" s="1"/>
  <c r="P184" i="2"/>
  <c r="R184" i="2" s="1"/>
  <c r="P183" i="2"/>
  <c r="P174" i="2"/>
  <c r="P170" i="2"/>
  <c r="R170" i="2" s="1"/>
  <c r="P169" i="2"/>
  <c r="R169" i="2" s="1"/>
  <c r="P168" i="2"/>
  <c r="R168" i="2" s="1"/>
  <c r="P167" i="2"/>
  <c r="R167" i="2" s="1"/>
  <c r="P166" i="2"/>
  <c r="R166" i="2" s="1"/>
  <c r="P157" i="2"/>
  <c r="R157" i="2" s="1"/>
  <c r="P156" i="2"/>
  <c r="R156" i="2" s="1"/>
  <c r="P155" i="2"/>
  <c r="R155" i="2" s="1"/>
  <c r="P154" i="2"/>
  <c r="R154" i="2" s="1"/>
  <c r="P153" i="2"/>
  <c r="R153" i="2" s="1"/>
  <c r="P152" i="2"/>
  <c r="R152" i="2" s="1"/>
  <c r="P143" i="2"/>
  <c r="R143" i="2" s="1"/>
  <c r="P142" i="2"/>
  <c r="R142" i="2" s="1"/>
  <c r="P141" i="2"/>
  <c r="R141" i="2" s="1"/>
  <c r="P137" i="2"/>
  <c r="R137" i="2" s="1"/>
  <c r="P136" i="2"/>
  <c r="R136" i="2" s="1"/>
  <c r="P135" i="2"/>
  <c r="P126" i="2"/>
  <c r="R126" i="2" s="1"/>
  <c r="P125" i="2"/>
  <c r="P124" i="2"/>
  <c r="R124" i="2" s="1"/>
  <c r="P120" i="2"/>
  <c r="R120" i="2" s="1"/>
  <c r="P119" i="2"/>
  <c r="R119" i="2" s="1"/>
  <c r="P118" i="2"/>
  <c r="R118" i="2" s="1"/>
  <c r="P109" i="2"/>
  <c r="R109" i="2" s="1"/>
  <c r="P108" i="2"/>
  <c r="R108" i="2" s="1"/>
  <c r="P107" i="2"/>
  <c r="R107" i="2" s="1"/>
  <c r="P103" i="2"/>
  <c r="R103" i="2" s="1"/>
  <c r="P102" i="2"/>
  <c r="R102" i="2" s="1"/>
  <c r="P101" i="2"/>
  <c r="P92" i="2"/>
  <c r="R92" i="2" s="1"/>
  <c r="P91" i="2"/>
  <c r="R91" i="2" s="1"/>
  <c r="P89" i="2"/>
  <c r="R89" i="2" s="1"/>
  <c r="P88" i="2"/>
  <c r="R88" i="2" s="1"/>
  <c r="P87" i="2"/>
  <c r="R87" i="2" s="1"/>
  <c r="P86" i="2"/>
  <c r="P77" i="2"/>
  <c r="R77" i="2" s="1"/>
  <c r="P76" i="2"/>
  <c r="R76" i="2" s="1"/>
  <c r="P75" i="2"/>
  <c r="R75" i="2" s="1"/>
  <c r="P71" i="2"/>
  <c r="R71" i="2" s="1"/>
  <c r="P70" i="2"/>
  <c r="R70" i="2" s="1"/>
  <c r="P69" i="2"/>
  <c r="P60" i="2"/>
  <c r="R60" i="2" s="1"/>
  <c r="P56" i="2"/>
  <c r="R56" i="2" s="1"/>
  <c r="P55" i="2"/>
  <c r="R55" i="2" s="1"/>
  <c r="P54" i="2"/>
  <c r="R54" i="2" s="1"/>
  <c r="P53" i="2"/>
  <c r="R53" i="2" s="1"/>
  <c r="P52" i="2"/>
  <c r="P40" i="2"/>
  <c r="R40" i="2" s="1"/>
  <c r="P39" i="2"/>
  <c r="R39" i="2" s="1"/>
  <c r="P38" i="2"/>
  <c r="R38" i="2" s="1"/>
  <c r="P37" i="2"/>
  <c r="R37" i="2" s="1"/>
  <c r="P36" i="2"/>
  <c r="P27" i="2"/>
  <c r="R27" i="2" s="1"/>
  <c r="P26" i="2"/>
  <c r="R26" i="2" s="1"/>
  <c r="P25" i="2"/>
  <c r="R25" i="2" s="1"/>
  <c r="P24" i="2"/>
  <c r="R24" i="2" s="1"/>
  <c r="P23" i="2"/>
  <c r="R23" i="2" s="1"/>
  <c r="P22" i="2"/>
  <c r="R22" i="2" s="1"/>
  <c r="P13" i="2"/>
  <c r="R13" i="2" s="1"/>
  <c r="P11" i="2"/>
  <c r="R11" i="2" s="1"/>
  <c r="P10" i="2"/>
  <c r="R10" i="2" s="1"/>
  <c r="P9" i="2"/>
  <c r="R9" i="2" s="1"/>
  <c r="P8" i="2"/>
  <c r="R8" i="2" s="1"/>
  <c r="P7" i="2"/>
  <c r="R135" i="2" l="1"/>
  <c r="R144" i="2" s="1"/>
  <c r="P144" i="2"/>
  <c r="R69" i="2"/>
  <c r="R78" i="2" s="1"/>
  <c r="P78" i="2"/>
  <c r="R245" i="2"/>
  <c r="R250" i="2" s="1"/>
  <c r="P250" i="2"/>
  <c r="R200" i="2"/>
  <c r="R204" i="2" s="1"/>
  <c r="P204" i="2"/>
  <c r="R259" i="2"/>
  <c r="R267" i="2" s="1"/>
  <c r="P267" i="2"/>
  <c r="R275" i="2"/>
  <c r="R285" i="2" s="1"/>
  <c r="P285" i="2"/>
  <c r="R212" i="2"/>
  <c r="R220" i="2" s="1"/>
  <c r="P220" i="2"/>
  <c r="R228" i="2"/>
  <c r="R237" i="2" s="1"/>
  <c r="P237" i="2"/>
  <c r="R125" i="2"/>
  <c r="R127" i="2" s="1"/>
  <c r="P127" i="2"/>
  <c r="R101" i="2"/>
  <c r="R110" i="2" s="1"/>
  <c r="P110" i="2"/>
  <c r="R174" i="2"/>
  <c r="R175" i="2" s="1"/>
  <c r="P175" i="2"/>
  <c r="P192" i="2"/>
  <c r="R183" i="2"/>
  <c r="R192" i="2" s="1"/>
  <c r="R86" i="2"/>
  <c r="R93" i="2" s="1"/>
  <c r="P93" i="2"/>
  <c r="P14" i="2"/>
  <c r="R52" i="2"/>
  <c r="R61" i="2" s="1"/>
  <c r="P61" i="2"/>
  <c r="R28" i="2"/>
  <c r="R36" i="2"/>
  <c r="R44" i="2" s="1"/>
  <c r="P44" i="2"/>
  <c r="P28" i="2"/>
  <c r="W8" i="2"/>
  <c r="AG7" i="2"/>
  <c r="AI7" i="2" s="1"/>
  <c r="AE8" i="2"/>
  <c r="AC8" i="2"/>
  <c r="AA8" i="2"/>
  <c r="Y8" i="2"/>
  <c r="U8" i="2"/>
  <c r="R313" i="2"/>
  <c r="P313" i="2"/>
  <c r="R299" i="2"/>
  <c r="P299" i="2"/>
  <c r="R158" i="2"/>
  <c r="P158" i="2"/>
  <c r="R7" i="2"/>
  <c r="R14" i="2" s="1"/>
  <c r="AG8" i="2" l="1"/>
</calcChain>
</file>

<file path=xl/sharedStrings.xml><?xml version="1.0" encoding="utf-8"?>
<sst xmlns="http://schemas.openxmlformats.org/spreadsheetml/2006/main" count="1816" uniqueCount="243">
  <si>
    <t>FORMATO HORARIOS Y PUNTOS DE TRABAJO PROMOTOR/ FORMADOR</t>
  </si>
  <si>
    <t>PROGRAMA:</t>
  </si>
  <si>
    <t>PROMOTOR/FORMADOR</t>
  </si>
  <si>
    <t>CELULAR</t>
  </si>
  <si>
    <t xml:space="preserve">MUNICIPIO </t>
  </si>
  <si>
    <t>COMUNA</t>
  </si>
  <si>
    <t>BARRIO</t>
  </si>
  <si>
    <t>GRUPO/CATEGORIA</t>
  </si>
  <si>
    <t xml:space="preserve">LUGAR DE ATENCION </t>
  </si>
  <si>
    <t>DIAS Y HORARIOS DE ATENCION A LA SEMANA</t>
  </si>
  <si>
    <t>L</t>
  </si>
  <si>
    <t>HORARIO</t>
  </si>
  <si>
    <t>M</t>
  </si>
  <si>
    <t>J</t>
  </si>
  <si>
    <t>V</t>
  </si>
  <si>
    <t>S</t>
  </si>
  <si>
    <t>D</t>
  </si>
  <si>
    <t>PRIMERA INFANCIA</t>
  </si>
  <si>
    <t>FECHA DE ENTREGA:</t>
  </si>
  <si>
    <t>POBLACION BENEFICIADA POR CICLO DE VIDA</t>
  </si>
  <si>
    <t xml:space="preserve">GRUPO/CATEGORIA </t>
  </si>
  <si>
    <t>PRIMERA INFANCIA               (0-5)</t>
  </si>
  <si>
    <t>INFANCIA         (6-12)</t>
  </si>
  <si>
    <t>ADOLESCENCIA             (12-17)</t>
  </si>
  <si>
    <t>JUVENTUD                      (18-26)</t>
  </si>
  <si>
    <t>ADULTO   (27-59)</t>
  </si>
  <si>
    <t>ADULTO MAYOR       (60 O MAS)</t>
  </si>
  <si>
    <t>TOTAL</t>
  </si>
  <si>
    <t xml:space="preserve">% DE ATENCION </t>
  </si>
  <si>
    <t>F</t>
  </si>
  <si>
    <t>OBJETIVO DE ATENCION POBLCIONAL POR PROMOTOR O FORMADOR</t>
  </si>
  <si>
    <t xml:space="preserve">NOMBRE PROMOR / FORMADOR </t>
  </si>
  <si>
    <t>NOMBRE DEL PROGRAMA</t>
  </si>
  <si>
    <t>OBJETIVO DE ATENCION POR PROGRAMA</t>
  </si>
  <si>
    <t>PRIMERA INFANCIA                            (0-5)</t>
  </si>
  <si>
    <t>INFANCIA                               (6-12)</t>
  </si>
  <si>
    <t>VILLAVICENCIO</t>
  </si>
  <si>
    <t>JHONATAN LOZANO CORTES</t>
  </si>
  <si>
    <t>ESPERANZA</t>
  </si>
  <si>
    <t>EDGAR GIOVANNY MORALES PATIÑO</t>
  </si>
  <si>
    <t>MENEGUA</t>
  </si>
  <si>
    <t>INFANCIA 3</t>
  </si>
  <si>
    <t>PRE JARDIN 1</t>
  </si>
  <si>
    <t>PRE JARDIN 2</t>
  </si>
  <si>
    <t>PRE JARDIN 3</t>
  </si>
  <si>
    <t>PRE JARDIN 4</t>
  </si>
  <si>
    <t>JARDIN 4</t>
  </si>
  <si>
    <t>CDI CHAPARRALITO LLANERO</t>
  </si>
  <si>
    <t>DE 8:30 AM A 9:15 AM</t>
  </si>
  <si>
    <t>X</t>
  </si>
  <si>
    <t>DE 10:00 AM A 10:45 AM</t>
  </si>
  <si>
    <t>VICTOR ANDRES VARGAS NARANJO</t>
  </si>
  <si>
    <t>PAULA VALENTINA GARCIA RAMIREZ</t>
  </si>
  <si>
    <t>MARIA CRISTINA RESTREPO ROMERO</t>
  </si>
  <si>
    <t>HAIDY JOHANA BOLAÑOS DELGADO</t>
  </si>
  <si>
    <t>NOELIA VARGAS BETANCOURT</t>
  </si>
  <si>
    <t>SHIRLE MARIN PAGUEÑO</t>
  </si>
  <si>
    <t>YULI ZUGEY MORALES HERNANDEZ</t>
  </si>
  <si>
    <t>ANDREA DEL PILAR CUELLAR SANTOS</t>
  </si>
  <si>
    <t>TULIA ALEJANDRA BARAHONA</t>
  </si>
  <si>
    <t>LUISA FERNANDA BARRERA CARRILLO</t>
  </si>
  <si>
    <t>ANGELA JULIETH  REY HUERTAS</t>
  </si>
  <si>
    <t>JULIAN ANDRES MARTINEZ GOMEZ</t>
  </si>
  <si>
    <t>MARIA ALEJANDRA VALDERRAMA PINEDA</t>
  </si>
  <si>
    <t>JHON JAIRO CAÑON LEON</t>
  </si>
  <si>
    <t>LISS VALERIA MARULANDA ANGARITA</t>
  </si>
  <si>
    <t>ELKIN OSWALDO ACOSTA CARDONA</t>
  </si>
  <si>
    <t>CLAUDIA ESPERANZA ALFEREZ RIVEROS</t>
  </si>
  <si>
    <t>VIVIAN MALENA PENAGOS HERNANDEZ</t>
  </si>
  <si>
    <t>CDI COMUNEROS</t>
  </si>
  <si>
    <t>DE 9:00 AM A 11:30 AM</t>
  </si>
  <si>
    <t>CDI LLANERITOS</t>
  </si>
  <si>
    <t>DE 8 AM A 12 M</t>
  </si>
  <si>
    <t>PORFIA</t>
  </si>
  <si>
    <t xml:space="preserve">PRE JARDIN A </t>
  </si>
  <si>
    <t>PRE JARDIN B</t>
  </si>
  <si>
    <t xml:space="preserve">PRE JARDIN B </t>
  </si>
  <si>
    <t xml:space="preserve">PRE JARDIN C </t>
  </si>
  <si>
    <t>JARDIN INFANTIL SAGRADA FAMILIA</t>
  </si>
  <si>
    <t>DE 9:00 AM A 9:30 AM</t>
  </si>
  <si>
    <t>DE 9:30 AM A 10:00 AM</t>
  </si>
  <si>
    <t xml:space="preserve">DE 10:00 AM A 10:30 AM  </t>
  </si>
  <si>
    <t xml:space="preserve">DE 10:30 AM A 11:00 AM </t>
  </si>
  <si>
    <t xml:space="preserve">LAS AMERICAS </t>
  </si>
  <si>
    <t>JARDIN 1</t>
  </si>
  <si>
    <t>JARDIN 2</t>
  </si>
  <si>
    <t>JARDIN 3</t>
  </si>
  <si>
    <t>HOGAR INFANTIL RAFAEL POMBO</t>
  </si>
  <si>
    <t>DE 11:30 AM A 12:00 AM</t>
  </si>
  <si>
    <t>MORICHAL</t>
  </si>
  <si>
    <t>SANTA INES</t>
  </si>
  <si>
    <t>CDI HOGAR DEL NIÑO</t>
  </si>
  <si>
    <t>CDI MORICHAL</t>
  </si>
  <si>
    <t>HOGAR DEL NIÑO</t>
  </si>
  <si>
    <t>PARVULOS</t>
  </si>
  <si>
    <t>PARVULOS 1</t>
  </si>
  <si>
    <t>PARVULOS 2</t>
  </si>
  <si>
    <t>PRE JARDIN A</t>
  </si>
  <si>
    <t>PRE JARDIN C</t>
  </si>
  <si>
    <t>PARVULOS A</t>
  </si>
  <si>
    <t>PRE JARDIN  B</t>
  </si>
  <si>
    <t>JARDIN A</t>
  </si>
  <si>
    <t>JARDIN B</t>
  </si>
  <si>
    <t>JARDIN C</t>
  </si>
  <si>
    <t>CDI LA ESPERANZA</t>
  </si>
  <si>
    <t>8:00 AM A 12 M</t>
  </si>
  <si>
    <t>x</t>
  </si>
  <si>
    <t>SAN MARTIN</t>
  </si>
  <si>
    <t>11 DE NOVIEMBRE</t>
  </si>
  <si>
    <t>PARVULOS B</t>
  </si>
  <si>
    <t>12 DE NOVIEMBRE</t>
  </si>
  <si>
    <t>13 DE NOVIEMBRE</t>
  </si>
  <si>
    <t>14 DE NOVIEMBRE</t>
  </si>
  <si>
    <t>15 DE NOVIEMBRE</t>
  </si>
  <si>
    <t>16 DE NOVIEMBRE</t>
  </si>
  <si>
    <t>17 DE NOVIEMBRE</t>
  </si>
  <si>
    <t>HOGAR INFANTIL 11 DE NOVIEMBRE</t>
  </si>
  <si>
    <t xml:space="preserve">DE 8:00 AM  12:00 M </t>
  </si>
  <si>
    <t xml:space="preserve">JARDIN A </t>
  </si>
  <si>
    <t>MANANTIAL</t>
  </si>
  <si>
    <t>INCREIBLES</t>
  </si>
  <si>
    <t>ENCANTO</t>
  </si>
  <si>
    <t>ESTRELLITAS</t>
  </si>
  <si>
    <t>PEQUEÑOS GENIOS</t>
  </si>
  <si>
    <t>HUELLITAS</t>
  </si>
  <si>
    <t xml:space="preserve">PEQUEÑOS GENIOS </t>
  </si>
  <si>
    <t>PILOSITOS KIDS</t>
  </si>
  <si>
    <t>MENTES BRILLANTES</t>
  </si>
  <si>
    <t>PEQUEÑOS ARTISTAS</t>
  </si>
  <si>
    <t>CDI MANANTIAL</t>
  </si>
  <si>
    <t>8:00 AM A 12: M 3 AÑOS</t>
  </si>
  <si>
    <t>8:00 AM A 12: M 2-3 AÑOS</t>
  </si>
  <si>
    <t>8:00 AM A 12: M 4-5 AÑOS</t>
  </si>
  <si>
    <t>8:00 AM A 12: M 3-4 AÑOS</t>
  </si>
  <si>
    <t>8:00 AM A 12: M  2 AÑOS</t>
  </si>
  <si>
    <t>RAYITOS DE SOL</t>
  </si>
  <si>
    <t>DE 8:00 AM A 12:00 M</t>
  </si>
  <si>
    <t>RELIQUIA</t>
  </si>
  <si>
    <t>SIEMPRE AMIGOS</t>
  </si>
  <si>
    <t>EL JARDIN DE PILI</t>
  </si>
  <si>
    <t>ESTRELLITAS DE COLORES</t>
  </si>
  <si>
    <t>SOÑADORES DEL FUTURO</t>
  </si>
  <si>
    <t>PEQUEÑOS GIGANTES</t>
  </si>
  <si>
    <t>MANITAS CREATIVAS</t>
  </si>
  <si>
    <t>PEQUEÑOS EXPLORADPRES</t>
  </si>
  <si>
    <t>PRECIOSOS MOMENTOS</t>
  </si>
  <si>
    <t>AVENTUREROS</t>
  </si>
  <si>
    <t xml:space="preserve">MANITAS CREATIVAS </t>
  </si>
  <si>
    <t xml:space="preserve">PEQUEÑOS GIGANTES </t>
  </si>
  <si>
    <t xml:space="preserve">SIEMPRE AMIGOS </t>
  </si>
  <si>
    <t xml:space="preserve">PEQUEÑOS EXPLORADORES </t>
  </si>
  <si>
    <t>POPULAR</t>
  </si>
  <si>
    <t>4C</t>
  </si>
  <si>
    <t>3A</t>
  </si>
  <si>
    <t>3D</t>
  </si>
  <si>
    <t>4B</t>
  </si>
  <si>
    <t>3E</t>
  </si>
  <si>
    <t>3B</t>
  </si>
  <si>
    <t>4A</t>
  </si>
  <si>
    <t>3C</t>
  </si>
  <si>
    <t>2C</t>
  </si>
  <si>
    <t>CDI POPULAR</t>
  </si>
  <si>
    <t>LA NOHORA</t>
  </si>
  <si>
    <t>CATUMARE</t>
  </si>
  <si>
    <t>NIVEL 2A</t>
  </si>
  <si>
    <t>NIVEL 2B</t>
  </si>
  <si>
    <t>NIVEL 3</t>
  </si>
  <si>
    <t>NIVEL 4</t>
  </si>
  <si>
    <t>PRE JARDIN</t>
  </si>
  <si>
    <t>JARDIN</t>
  </si>
  <si>
    <t xml:space="preserve">PRE JARDIN </t>
  </si>
  <si>
    <t>CDI LA NOHORA</t>
  </si>
  <si>
    <t>SEMILLITAS DE AMOR</t>
  </si>
  <si>
    <t>HOGAR INFANTIL GUADALAJARA</t>
  </si>
  <si>
    <t>Pre jardin</t>
  </si>
  <si>
    <t>Jardin</t>
  </si>
  <si>
    <t>Parvulos</t>
  </si>
  <si>
    <t xml:space="preserve">PLAYA RICA </t>
  </si>
  <si>
    <t xml:space="preserve">LA MADRID </t>
  </si>
  <si>
    <t>JARDIN MI PEQUEÑO PARAISO</t>
  </si>
  <si>
    <t>JARDIN EL MUNDO DE LOS NIÑOS</t>
  </si>
  <si>
    <t>4D</t>
  </si>
  <si>
    <t>CDI LA MADRID</t>
  </si>
  <si>
    <t>2E</t>
  </si>
  <si>
    <t>1A</t>
  </si>
  <si>
    <t xml:space="preserve">2C </t>
  </si>
  <si>
    <t>JARDIN P</t>
  </si>
  <si>
    <t>CUMARAL</t>
  </si>
  <si>
    <t>NIVVEL 2B</t>
  </si>
  <si>
    <t>NIVEL 3A</t>
  </si>
  <si>
    <t>NIVEL 3B</t>
  </si>
  <si>
    <t>NIVEL 3C</t>
  </si>
  <si>
    <t xml:space="preserve"> NIVEL 4A</t>
  </si>
  <si>
    <t>NIVEL 4B</t>
  </si>
  <si>
    <t>HOGAR INFANTIL CUMARAL</t>
  </si>
  <si>
    <t>NIVEL 4A</t>
  </si>
  <si>
    <t>ACACIAS</t>
  </si>
  <si>
    <t>N/A</t>
  </si>
  <si>
    <t xml:space="preserve">CIMARRON </t>
  </si>
  <si>
    <t>CDI CIMARRON</t>
  </si>
  <si>
    <t>NIVEL 2C</t>
  </si>
  <si>
    <t xml:space="preserve"> NIVEL 3C</t>
  </si>
  <si>
    <t>NIVEL 4C</t>
  </si>
  <si>
    <t>NIVEL 4D</t>
  </si>
  <si>
    <t>LA RELIQUIA</t>
  </si>
  <si>
    <t>FUNDACIÓN CAMINO DE LA ESPERANZA</t>
  </si>
  <si>
    <t xml:space="preserve"> PRE JARDIN B</t>
  </si>
  <si>
    <t>PREJARDIN C</t>
  </si>
  <si>
    <t xml:space="preserve"> JARDIN B</t>
  </si>
  <si>
    <t>CHARRASCAL</t>
  </si>
  <si>
    <t xml:space="preserve">JARDIN </t>
  </si>
  <si>
    <t>2A</t>
  </si>
  <si>
    <t>2D</t>
  </si>
  <si>
    <t>4E</t>
  </si>
  <si>
    <t>2B</t>
  </si>
  <si>
    <t>JARDIN ESTRELLITA DE LUZ</t>
  </si>
  <si>
    <t>JARDIN CARITA FELIZ</t>
  </si>
  <si>
    <t xml:space="preserve"> </t>
  </si>
  <si>
    <t>JARDINES DE BIENESTAR</t>
  </si>
  <si>
    <t>MANCERA</t>
  </si>
  <si>
    <t>HI MANCERA</t>
  </si>
  <si>
    <t>SAN ANTONIO</t>
  </si>
  <si>
    <t>JARDIN 4 A</t>
  </si>
  <si>
    <t xml:space="preserve">    JARDIN 4 B</t>
  </si>
  <si>
    <t>PARVULOS 2 A</t>
  </si>
  <si>
    <t>INFANCIA 1</t>
  </si>
  <si>
    <t>INFANCIA 2</t>
  </si>
  <si>
    <t xml:space="preserve">PARVULOS 2 B </t>
  </si>
  <si>
    <t>PREJARDIN  3 A</t>
  </si>
  <si>
    <t>PREJARDIN 3 B</t>
  </si>
  <si>
    <t>SALA CUNA</t>
  </si>
  <si>
    <t>CDI SAN ANTONIO</t>
  </si>
  <si>
    <t xml:space="preserve">  JARDIN 4 B</t>
  </si>
  <si>
    <t xml:space="preserve">SALA CUNA </t>
  </si>
  <si>
    <t>VEINTE DE JULIO</t>
  </si>
  <si>
    <t>HOGAR INFANTIL 20 DE JULIO</t>
  </si>
  <si>
    <t>INFANCIA TEMPRANA 1</t>
  </si>
  <si>
    <t>INFANCIA TEMPRANA 2</t>
  </si>
  <si>
    <t>INFANCIA TEMPRANA 3</t>
  </si>
  <si>
    <t>INFANCIA TEMPRANA 4</t>
  </si>
  <si>
    <t>PREESCOLAR 2</t>
  </si>
  <si>
    <t>1:OO PM A 4:00 PM</t>
  </si>
  <si>
    <t>HERMES MORALES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</si>
</sst>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6"/>
      <color theme="1"/>
      <name val="Arial"/>
      <family val="2"/>
    </font>
    <font>
      <sz val="16"/>
      <color theme="1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6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1" fillId="2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9" fontId="1" fillId="2" borderId="2" xfId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5" fillId="0" borderId="4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20" fontId="1" fillId="4" borderId="2" xfId="0" applyNumberFormat="1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textRotation="255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vertical="center"/>
    </xf>
    <xf numFmtId="9" fontId="1" fillId="0" borderId="3" xfId="1" applyFont="1" applyFill="1" applyBorder="1" applyAlignment="1">
      <alignment horizontal="center" vertical="center" wrapText="1"/>
    </xf>
    <xf numFmtId="9" fontId="1" fillId="0" borderId="5" xfId="1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141852</xdr:colOff>
      <xdr:row>1</xdr:row>
      <xdr:rowOff>58697</xdr:rowOff>
    </xdr:from>
    <xdr:to>
      <xdr:col>0</xdr:col>
      <xdr:colOff>884167</xdr:colOff>
      <xdr:row>5</xdr:row>
      <xdr:rowOff>94102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852" y="161418"/>
          <a:ext cx="742315" cy="446287"/>
        </a:xfrm>
        <a:prstGeom prst="rect">
          <a:avLst/>
        </a:prstGeom>
      </xdr:spPr>
    </xdr:pic>
    <xdr:clientData/>
  </xdr:twoCellAnchor>
  <xdr:twoCellAnchor editAs="oneCell">
    <xdr:from>
      <xdr:col>18</xdr:col>
      <xdr:colOff>30239</xdr:colOff>
      <xdr:row>2</xdr:row>
      <xdr:rowOff>22679</xdr:rowOff>
    </xdr:from>
    <xdr:to>
      <xdr:col>20</xdr:col>
      <xdr:colOff>239939</xdr:colOff>
      <xdr:row>6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2164" y="232229"/>
          <a:ext cx="762150" cy="4440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34"/>
  <sheetViews>
    <sheetView tabSelected="1" zoomScale="120" zoomScaleNormal="120" workbookViewId="0">
      <selection activeCell="A20" sqref="A20:A25"/>
    </sheetView>
  </sheetViews>
  <sheetFormatPr baseColWidth="10" defaultColWidth="11.44140625" defaultRowHeight="7.8" x14ac:dyDescent="0.15"/>
  <cols>
    <col min="1" max="1" width="15.77734375" style="1" customWidth="1"/>
    <col min="2" max="2" width="11.88671875" style="1" customWidth="1"/>
    <col min="3" max="3" width="10.44140625" style="1" customWidth="1"/>
    <col min="4" max="4" width="4.77734375" style="1" customWidth="1"/>
    <col min="5" max="5" width="8.77734375" style="1" customWidth="1"/>
    <col min="6" max="6" width="16.77734375" style="1" customWidth="1"/>
    <col min="7" max="7" width="18.44140625" style="1" customWidth="1"/>
    <col min="8" max="8" width="2.77734375" style="1" customWidth="1"/>
    <col min="9" max="9" width="8.6640625" style="1" customWidth="1"/>
    <col min="10" max="10" width="2.5546875" style="1" customWidth="1"/>
    <col min="11" max="11" width="9.21875" style="1" customWidth="1"/>
    <col min="12" max="12" width="3" style="1" customWidth="1"/>
    <col min="13" max="13" width="9" style="1" customWidth="1"/>
    <col min="14" max="14" width="2.44140625" style="1" customWidth="1"/>
    <col min="15" max="15" width="9.33203125" style="1" customWidth="1"/>
    <col min="16" max="16" width="2.21875" style="1" customWidth="1"/>
    <col min="17" max="17" width="13.21875" style="1" customWidth="1"/>
    <col min="18" max="18" width="2.21875" style="1" customWidth="1"/>
    <col min="19" max="19" width="6.21875" style="1" customWidth="1"/>
    <col min="20" max="20" width="2.21875" style="1" customWidth="1"/>
    <col min="21" max="21" width="6.44140625" style="1" customWidth="1"/>
    <col min="22" max="16384" width="11.44140625" style="1"/>
  </cols>
  <sheetData>
    <row r="1" spans="1:21" x14ac:dyDescent="0.15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x14ac:dyDescent="0.15">
      <c r="A2" s="26"/>
      <c r="B2" s="27" t="s">
        <v>0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  <c r="S2" s="26"/>
      <c r="T2" s="26"/>
      <c r="U2" s="26"/>
    </row>
    <row r="3" spans="1:21" x14ac:dyDescent="0.15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6"/>
      <c r="S3" s="26"/>
      <c r="T3" s="26"/>
      <c r="U3" s="26"/>
    </row>
    <row r="4" spans="1:21" x14ac:dyDescent="0.15">
      <c r="A4" s="26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6"/>
      <c r="S4" s="26"/>
      <c r="T4" s="26"/>
      <c r="U4" s="26"/>
    </row>
    <row r="5" spans="1:21" x14ac:dyDescent="0.15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6"/>
      <c r="S5" s="26"/>
      <c r="T5" s="26"/>
      <c r="U5" s="26"/>
    </row>
    <row r="6" spans="1:21" x14ac:dyDescent="0.15">
      <c r="A6" s="26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6"/>
      <c r="S6" s="26"/>
      <c r="T6" s="26"/>
      <c r="U6" s="26"/>
    </row>
    <row r="7" spans="1:21" x14ac:dyDescent="0.15">
      <c r="A7" s="26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6"/>
      <c r="S7" s="26"/>
      <c r="T7" s="26"/>
      <c r="U7" s="26"/>
    </row>
    <row r="8" spans="1:21" x14ac:dyDescent="0.15">
      <c r="A8" s="2" t="s">
        <v>1</v>
      </c>
      <c r="B8" s="39"/>
      <c r="C8" s="40"/>
      <c r="D8" s="40"/>
      <c r="E8" s="40"/>
      <c r="F8" s="40"/>
      <c r="G8" s="40"/>
      <c r="H8" s="40"/>
      <c r="I8" s="40"/>
      <c r="J8" s="40"/>
      <c r="K8" s="41"/>
      <c r="L8" s="36" t="s">
        <v>18</v>
      </c>
      <c r="M8" s="37"/>
      <c r="N8" s="37"/>
      <c r="O8" s="37"/>
      <c r="P8" s="38"/>
      <c r="Q8" s="39"/>
      <c r="R8" s="40"/>
      <c r="S8" s="40"/>
      <c r="T8" s="40"/>
      <c r="U8" s="41"/>
    </row>
    <row r="9" spans="1:21" x14ac:dyDescent="0.15">
      <c r="A9" s="28" t="s">
        <v>2</v>
      </c>
      <c r="B9" s="28" t="s">
        <v>3</v>
      </c>
      <c r="C9" s="28" t="s">
        <v>4</v>
      </c>
      <c r="D9" s="29" t="s">
        <v>5</v>
      </c>
      <c r="E9" s="28" t="s">
        <v>6</v>
      </c>
      <c r="F9" s="28" t="s">
        <v>7</v>
      </c>
      <c r="G9" s="28" t="s">
        <v>8</v>
      </c>
      <c r="H9" s="32" t="s">
        <v>9</v>
      </c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</row>
    <row r="10" spans="1:21" ht="8.25" customHeight="1" x14ac:dyDescent="0.15">
      <c r="A10" s="28"/>
      <c r="B10" s="28"/>
      <c r="C10" s="28"/>
      <c r="D10" s="30"/>
      <c r="E10" s="28"/>
      <c r="F10" s="28"/>
      <c r="G10" s="28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</row>
    <row r="11" spans="1:21" ht="16.5" customHeight="1" x14ac:dyDescent="0.15">
      <c r="A11" s="28"/>
      <c r="B11" s="28"/>
      <c r="C11" s="28"/>
      <c r="D11" s="30"/>
      <c r="E11" s="28"/>
      <c r="F11" s="28"/>
      <c r="G11" s="28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</row>
    <row r="12" spans="1:21" ht="8.25" customHeight="1" x14ac:dyDescent="0.15">
      <c r="A12" s="28"/>
      <c r="B12" s="28"/>
      <c r="C12" s="28"/>
      <c r="D12" s="31"/>
      <c r="E12" s="28"/>
      <c r="F12" s="28"/>
      <c r="G12" s="28"/>
      <c r="H12" s="3" t="s">
        <v>10</v>
      </c>
      <c r="I12" s="2" t="s">
        <v>11</v>
      </c>
      <c r="J12" s="4" t="s">
        <v>12</v>
      </c>
      <c r="K12" s="2" t="s">
        <v>11</v>
      </c>
      <c r="L12" s="4" t="s">
        <v>12</v>
      </c>
      <c r="M12" s="2" t="s">
        <v>11</v>
      </c>
      <c r="N12" s="4" t="s">
        <v>13</v>
      </c>
      <c r="O12" s="2" t="s">
        <v>11</v>
      </c>
      <c r="P12" s="4" t="s">
        <v>14</v>
      </c>
      <c r="Q12" s="2" t="s">
        <v>11</v>
      </c>
      <c r="R12" s="4" t="s">
        <v>15</v>
      </c>
      <c r="S12" s="2" t="s">
        <v>11</v>
      </c>
      <c r="T12" s="4" t="s">
        <v>16</v>
      </c>
      <c r="U12" s="2" t="s">
        <v>11</v>
      </c>
    </row>
    <row r="13" spans="1:21" ht="24.6" customHeight="1" x14ac:dyDescent="0.15">
      <c r="A13" s="22" t="s">
        <v>242</v>
      </c>
      <c r="B13" s="6">
        <v>3133923565</v>
      </c>
      <c r="C13" s="6" t="s">
        <v>36</v>
      </c>
      <c r="D13" s="6">
        <v>7</v>
      </c>
      <c r="E13" s="6" t="s">
        <v>38</v>
      </c>
      <c r="F13" s="6" t="s">
        <v>99</v>
      </c>
      <c r="G13" s="6" t="s">
        <v>104</v>
      </c>
      <c r="H13" s="6" t="s">
        <v>49</v>
      </c>
      <c r="I13" s="6" t="s">
        <v>105</v>
      </c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 ht="25.2" customHeight="1" x14ac:dyDescent="0.15">
      <c r="A14" s="23"/>
      <c r="B14" s="6">
        <v>3133923565</v>
      </c>
      <c r="C14" s="6" t="s">
        <v>36</v>
      </c>
      <c r="D14" s="6">
        <v>7</v>
      </c>
      <c r="E14" s="6" t="s">
        <v>38</v>
      </c>
      <c r="F14" s="6" t="s">
        <v>74</v>
      </c>
      <c r="G14" s="6" t="s">
        <v>104</v>
      </c>
      <c r="H14" s="6" t="s">
        <v>49</v>
      </c>
      <c r="I14" s="6" t="s">
        <v>105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 ht="25.2" customHeight="1" x14ac:dyDescent="0.15">
      <c r="A15" s="23"/>
      <c r="B15" s="6">
        <v>3133923565</v>
      </c>
      <c r="C15" s="6" t="s">
        <v>36</v>
      </c>
      <c r="D15" s="6">
        <v>7</v>
      </c>
      <c r="E15" s="6" t="s">
        <v>38</v>
      </c>
      <c r="F15" s="6" t="s">
        <v>100</v>
      </c>
      <c r="G15" s="6" t="s">
        <v>104</v>
      </c>
      <c r="H15" s="6" t="s">
        <v>49</v>
      </c>
      <c r="I15" s="6" t="s">
        <v>105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 ht="24.6" customHeight="1" x14ac:dyDescent="0.15">
      <c r="A16" s="23"/>
      <c r="B16" s="6">
        <v>3133923565</v>
      </c>
      <c r="C16" s="6" t="s">
        <v>36</v>
      </c>
      <c r="D16" s="6">
        <v>7</v>
      </c>
      <c r="E16" s="6" t="s">
        <v>38</v>
      </c>
      <c r="F16" s="6" t="s">
        <v>77</v>
      </c>
      <c r="G16" s="6" t="s">
        <v>104</v>
      </c>
      <c r="H16" s="6"/>
      <c r="I16" s="6"/>
      <c r="J16" s="6"/>
      <c r="K16" s="6"/>
      <c r="L16" s="6" t="s">
        <v>49</v>
      </c>
      <c r="M16" s="6" t="s">
        <v>105</v>
      </c>
      <c r="N16" s="6"/>
      <c r="O16" s="6"/>
      <c r="P16" s="6"/>
      <c r="Q16" s="6"/>
      <c r="R16" s="6"/>
      <c r="S16" s="6"/>
      <c r="T16" s="6"/>
      <c r="U16" s="6"/>
    </row>
    <row r="17" spans="1:21" ht="18.75" customHeight="1" x14ac:dyDescent="0.15">
      <c r="A17" s="23"/>
      <c r="B17" s="6">
        <v>3133923565</v>
      </c>
      <c r="C17" s="6" t="s">
        <v>36</v>
      </c>
      <c r="D17" s="6">
        <v>7</v>
      </c>
      <c r="E17" s="6" t="s">
        <v>38</v>
      </c>
      <c r="F17" s="6" t="s">
        <v>101</v>
      </c>
      <c r="G17" s="6" t="s">
        <v>104</v>
      </c>
      <c r="H17" s="6"/>
      <c r="I17" s="6"/>
      <c r="J17" s="6"/>
      <c r="K17" s="6"/>
      <c r="L17" s="6" t="s">
        <v>49</v>
      </c>
      <c r="M17" s="6" t="s">
        <v>105</v>
      </c>
      <c r="N17" s="6"/>
      <c r="O17" s="6"/>
      <c r="P17" s="6"/>
      <c r="Q17" s="6"/>
      <c r="R17" s="6"/>
      <c r="S17" s="6"/>
      <c r="T17" s="6"/>
      <c r="U17" s="6"/>
    </row>
    <row r="18" spans="1:21" ht="18.75" customHeight="1" x14ac:dyDescent="0.15">
      <c r="A18" s="23"/>
      <c r="B18" s="6">
        <v>3133923565</v>
      </c>
      <c r="C18" s="6" t="s">
        <v>36</v>
      </c>
      <c r="D18" s="6">
        <v>7</v>
      </c>
      <c r="E18" s="6" t="s">
        <v>38</v>
      </c>
      <c r="F18" s="6" t="s">
        <v>102</v>
      </c>
      <c r="G18" s="6" t="s">
        <v>104</v>
      </c>
      <c r="H18" s="6"/>
      <c r="I18" s="6"/>
      <c r="J18" s="6"/>
      <c r="K18" s="6"/>
      <c r="L18" s="6"/>
      <c r="M18" s="6"/>
      <c r="N18" s="6"/>
      <c r="O18" s="6"/>
      <c r="P18" s="6" t="s">
        <v>49</v>
      </c>
      <c r="Q18" s="6" t="s">
        <v>105</v>
      </c>
      <c r="R18" s="6"/>
      <c r="S18" s="6"/>
      <c r="T18" s="6"/>
      <c r="U18" s="6"/>
    </row>
    <row r="19" spans="1:21" ht="18.75" customHeight="1" x14ac:dyDescent="0.15">
      <c r="A19" s="23"/>
      <c r="B19" s="6">
        <v>3133923565</v>
      </c>
      <c r="C19" s="6" t="s">
        <v>36</v>
      </c>
      <c r="D19" s="6"/>
      <c r="E19" s="6" t="s">
        <v>38</v>
      </c>
      <c r="F19" s="6" t="s">
        <v>103</v>
      </c>
      <c r="G19" s="6" t="s">
        <v>104</v>
      </c>
      <c r="H19" s="6"/>
      <c r="I19" s="6"/>
      <c r="J19" s="6"/>
      <c r="K19" s="6"/>
      <c r="L19" s="6"/>
      <c r="M19" s="6"/>
      <c r="N19" s="6"/>
      <c r="O19" s="6"/>
      <c r="P19" s="6" t="s">
        <v>106</v>
      </c>
      <c r="Q19" s="6" t="s">
        <v>105</v>
      </c>
      <c r="R19" s="6"/>
      <c r="S19" s="6"/>
      <c r="T19" s="6"/>
      <c r="U19" s="6"/>
    </row>
    <row r="20" spans="1:21" ht="23.4" customHeight="1" x14ac:dyDescent="0.15">
      <c r="A20" s="33" t="s">
        <v>39</v>
      </c>
      <c r="B20" s="12">
        <v>3103956112</v>
      </c>
      <c r="C20" s="5" t="s">
        <v>36</v>
      </c>
      <c r="D20" s="5">
        <v>5</v>
      </c>
      <c r="E20" s="5" t="s">
        <v>40</v>
      </c>
      <c r="F20" s="5" t="s">
        <v>41</v>
      </c>
      <c r="G20" s="5" t="s">
        <v>47</v>
      </c>
      <c r="H20" s="5" t="s">
        <v>49</v>
      </c>
      <c r="I20" s="5" t="s">
        <v>48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1" ht="15.6" x14ac:dyDescent="0.15">
      <c r="A21" s="34"/>
      <c r="B21" s="12">
        <v>3103956112</v>
      </c>
      <c r="C21" s="5" t="s">
        <v>36</v>
      </c>
      <c r="D21" s="5">
        <v>5</v>
      </c>
      <c r="E21" s="5" t="s">
        <v>40</v>
      </c>
      <c r="F21" s="5" t="s">
        <v>42</v>
      </c>
      <c r="G21" s="5" t="s">
        <v>47</v>
      </c>
      <c r="H21" s="5" t="s">
        <v>49</v>
      </c>
      <c r="I21" s="5" t="s">
        <v>50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</row>
    <row r="22" spans="1:21" ht="15.6" x14ac:dyDescent="0.15">
      <c r="A22" s="34"/>
      <c r="B22" s="12">
        <v>3103956112</v>
      </c>
      <c r="C22" s="5" t="s">
        <v>36</v>
      </c>
      <c r="D22" s="5">
        <v>5</v>
      </c>
      <c r="E22" s="5" t="s">
        <v>40</v>
      </c>
      <c r="F22" s="5" t="s">
        <v>43</v>
      </c>
      <c r="G22" s="5" t="s">
        <v>47</v>
      </c>
      <c r="H22" s="5"/>
      <c r="I22" s="5"/>
      <c r="J22" s="5" t="s">
        <v>49</v>
      </c>
      <c r="K22" s="5" t="s">
        <v>48</v>
      </c>
      <c r="L22" s="5"/>
      <c r="M22" s="5"/>
      <c r="N22" s="5"/>
      <c r="O22" s="5"/>
      <c r="P22" s="5"/>
      <c r="Q22" s="5"/>
      <c r="R22" s="5"/>
      <c r="S22" s="5"/>
      <c r="T22" s="5"/>
      <c r="U22" s="5"/>
    </row>
    <row r="23" spans="1:21" ht="15.6" x14ac:dyDescent="0.15">
      <c r="A23" s="34"/>
      <c r="B23" s="12">
        <v>3103956112</v>
      </c>
      <c r="C23" s="5" t="s">
        <v>36</v>
      </c>
      <c r="D23" s="5">
        <v>5</v>
      </c>
      <c r="E23" s="5" t="s">
        <v>40</v>
      </c>
      <c r="F23" s="5" t="s">
        <v>44</v>
      </c>
      <c r="G23" s="5" t="s">
        <v>47</v>
      </c>
      <c r="H23" s="5"/>
      <c r="I23" s="5"/>
      <c r="J23" s="5" t="s">
        <v>49</v>
      </c>
      <c r="K23" s="5" t="s">
        <v>50</v>
      </c>
      <c r="L23" s="5"/>
      <c r="M23" s="5"/>
      <c r="N23" s="5"/>
      <c r="O23" s="5"/>
      <c r="P23" s="5"/>
      <c r="Q23" s="5"/>
      <c r="R23" s="5"/>
      <c r="S23" s="5"/>
      <c r="T23" s="5"/>
      <c r="U23" s="5"/>
    </row>
    <row r="24" spans="1:21" ht="15.6" x14ac:dyDescent="0.15">
      <c r="A24" s="34"/>
      <c r="B24" s="12">
        <v>3103956112</v>
      </c>
      <c r="C24" s="5" t="s">
        <v>36</v>
      </c>
      <c r="D24" s="5">
        <v>5</v>
      </c>
      <c r="E24" s="5" t="s">
        <v>40</v>
      </c>
      <c r="F24" s="5" t="s">
        <v>45</v>
      </c>
      <c r="G24" s="5" t="s">
        <v>47</v>
      </c>
      <c r="H24" s="5"/>
      <c r="I24" s="5"/>
      <c r="J24" s="5"/>
      <c r="K24" s="5"/>
      <c r="L24" s="5" t="s">
        <v>49</v>
      </c>
      <c r="M24" s="5" t="s">
        <v>48</v>
      </c>
      <c r="N24" s="5"/>
      <c r="O24" s="5"/>
      <c r="P24" s="5"/>
      <c r="Q24" s="5"/>
      <c r="R24" s="5"/>
      <c r="S24" s="5"/>
      <c r="T24" s="5"/>
      <c r="U24" s="5"/>
    </row>
    <row r="25" spans="1:21" ht="16.2" thickBot="1" x14ac:dyDescent="0.2">
      <c r="A25" s="35"/>
      <c r="B25" s="12">
        <v>3103956112</v>
      </c>
      <c r="C25" s="5" t="s">
        <v>36</v>
      </c>
      <c r="D25" s="5">
        <v>5</v>
      </c>
      <c r="E25" s="5" t="s">
        <v>40</v>
      </c>
      <c r="F25" s="5" t="s">
        <v>46</v>
      </c>
      <c r="G25" s="5" t="s">
        <v>47</v>
      </c>
      <c r="H25" s="5"/>
      <c r="I25" s="5"/>
      <c r="J25" s="5"/>
      <c r="K25" s="5"/>
      <c r="L25" s="5" t="s">
        <v>49</v>
      </c>
      <c r="M25" s="5" t="s">
        <v>50</v>
      </c>
      <c r="N25" s="5"/>
      <c r="O25" s="5"/>
      <c r="P25" s="5"/>
      <c r="Q25" s="5"/>
      <c r="R25" s="5"/>
      <c r="S25" s="5"/>
      <c r="T25" s="5"/>
      <c r="U25" s="5"/>
    </row>
    <row r="26" spans="1:21" ht="8.4" thickBot="1" x14ac:dyDescent="0.2">
      <c r="A26" s="22" t="s">
        <v>51</v>
      </c>
      <c r="B26" s="16">
        <v>3016429684</v>
      </c>
      <c r="C26" s="6" t="s">
        <v>36</v>
      </c>
      <c r="D26" s="6">
        <v>5</v>
      </c>
      <c r="E26" s="6" t="s">
        <v>89</v>
      </c>
      <c r="F26" s="6"/>
      <c r="G26" s="6" t="s">
        <v>92</v>
      </c>
      <c r="H26" s="6" t="s">
        <v>49</v>
      </c>
      <c r="I26" s="6" t="s">
        <v>72</v>
      </c>
      <c r="J26" s="6"/>
      <c r="K26" s="6"/>
      <c r="L26" s="6" t="s">
        <v>49</v>
      </c>
      <c r="M26" s="6" t="s">
        <v>72</v>
      </c>
      <c r="N26" s="6"/>
      <c r="O26" s="6"/>
      <c r="P26" s="6"/>
      <c r="Q26" s="6"/>
      <c r="R26" s="6"/>
      <c r="S26" s="6"/>
      <c r="T26" s="6"/>
      <c r="U26" s="6"/>
    </row>
    <row r="27" spans="1:21" ht="8.4" thickBot="1" x14ac:dyDescent="0.2">
      <c r="A27" s="23"/>
      <c r="B27" s="16">
        <v>3016429684</v>
      </c>
      <c r="C27" s="6" t="s">
        <v>36</v>
      </c>
      <c r="D27" s="6">
        <v>5</v>
      </c>
      <c r="E27" s="6" t="s">
        <v>89</v>
      </c>
      <c r="F27" s="6"/>
      <c r="G27" s="6" t="s">
        <v>92</v>
      </c>
      <c r="H27" s="6" t="s">
        <v>49</v>
      </c>
      <c r="I27" s="6" t="s">
        <v>72</v>
      </c>
      <c r="J27" s="6"/>
      <c r="K27" s="6"/>
      <c r="L27" s="6" t="s">
        <v>49</v>
      </c>
      <c r="M27" s="6" t="s">
        <v>72</v>
      </c>
      <c r="N27" s="6"/>
      <c r="O27" s="6"/>
      <c r="P27" s="6"/>
      <c r="Q27" s="6"/>
      <c r="R27" s="6"/>
      <c r="S27" s="6"/>
      <c r="T27" s="6"/>
      <c r="U27" s="6"/>
    </row>
    <row r="28" spans="1:21" ht="8.4" thickBot="1" x14ac:dyDescent="0.2">
      <c r="A28" s="23"/>
      <c r="B28" s="16">
        <v>3016429684</v>
      </c>
      <c r="C28" s="6" t="s">
        <v>36</v>
      </c>
      <c r="D28" s="6">
        <v>5</v>
      </c>
      <c r="E28" s="6" t="s">
        <v>89</v>
      </c>
      <c r="F28" s="6"/>
      <c r="G28" s="6" t="s">
        <v>92</v>
      </c>
      <c r="H28" s="6" t="s">
        <v>49</v>
      </c>
      <c r="I28" s="6" t="s">
        <v>72</v>
      </c>
      <c r="J28" s="6"/>
      <c r="K28" s="6"/>
      <c r="L28" s="6" t="s">
        <v>49</v>
      </c>
      <c r="M28" s="6" t="s">
        <v>72</v>
      </c>
      <c r="N28" s="6"/>
      <c r="O28" s="6"/>
      <c r="P28" s="6"/>
      <c r="Q28" s="6"/>
      <c r="R28" s="6"/>
      <c r="S28" s="6"/>
      <c r="T28" s="6"/>
      <c r="U28" s="6"/>
    </row>
    <row r="29" spans="1:21" ht="8.4" thickBot="1" x14ac:dyDescent="0.2">
      <c r="A29" s="23"/>
      <c r="B29" s="16">
        <v>3016429684</v>
      </c>
      <c r="C29" s="6" t="s">
        <v>36</v>
      </c>
      <c r="D29" s="6">
        <v>5</v>
      </c>
      <c r="E29" s="6" t="s">
        <v>89</v>
      </c>
      <c r="F29" s="6"/>
      <c r="G29" s="6" t="s">
        <v>92</v>
      </c>
      <c r="H29" s="6" t="s">
        <v>49</v>
      </c>
      <c r="I29" s="6" t="s">
        <v>72</v>
      </c>
      <c r="J29" s="6"/>
      <c r="K29" s="6"/>
      <c r="L29" s="6" t="s">
        <v>49</v>
      </c>
      <c r="M29" s="6" t="s">
        <v>72</v>
      </c>
      <c r="N29" s="6"/>
      <c r="O29" s="6"/>
      <c r="P29" s="6"/>
      <c r="Q29" s="6"/>
      <c r="R29" s="6"/>
      <c r="S29" s="6"/>
      <c r="T29" s="6"/>
      <c r="U29" s="6"/>
    </row>
    <row r="30" spans="1:21" ht="8.4" thickBot="1" x14ac:dyDescent="0.2">
      <c r="A30" s="23"/>
      <c r="B30" s="16">
        <v>3016429684</v>
      </c>
      <c r="C30" s="6" t="s">
        <v>36</v>
      </c>
      <c r="D30" s="6">
        <v>5</v>
      </c>
      <c r="E30" s="6" t="s">
        <v>89</v>
      </c>
      <c r="F30" s="6"/>
      <c r="G30" s="6" t="s">
        <v>92</v>
      </c>
      <c r="H30" s="6" t="s">
        <v>49</v>
      </c>
      <c r="I30" s="6" t="s">
        <v>72</v>
      </c>
      <c r="J30" s="6"/>
      <c r="K30" s="6"/>
      <c r="L30" s="6" t="s">
        <v>49</v>
      </c>
      <c r="M30" s="6" t="s">
        <v>72</v>
      </c>
      <c r="N30" s="6"/>
      <c r="O30" s="6"/>
      <c r="P30" s="6"/>
      <c r="Q30" s="6"/>
      <c r="R30" s="6"/>
      <c r="S30" s="6"/>
      <c r="T30" s="6"/>
      <c r="U30" s="6"/>
    </row>
    <row r="31" spans="1:21" ht="8.4" thickBot="1" x14ac:dyDescent="0.2">
      <c r="A31" s="23"/>
      <c r="B31" s="16">
        <v>3016429684</v>
      </c>
      <c r="C31" s="6" t="s">
        <v>36</v>
      </c>
      <c r="D31" s="6">
        <v>5</v>
      </c>
      <c r="E31" s="6" t="s">
        <v>89</v>
      </c>
      <c r="F31" s="6"/>
      <c r="G31" s="6" t="s">
        <v>92</v>
      </c>
      <c r="H31" s="6" t="s">
        <v>49</v>
      </c>
      <c r="I31" s="6" t="s">
        <v>72</v>
      </c>
      <c r="J31" s="6"/>
      <c r="K31" s="6"/>
      <c r="L31" s="6" t="s">
        <v>49</v>
      </c>
      <c r="M31" s="6" t="s">
        <v>72</v>
      </c>
      <c r="N31" s="6"/>
      <c r="O31" s="6"/>
      <c r="P31" s="6"/>
      <c r="Q31" s="6"/>
      <c r="R31" s="6"/>
      <c r="S31" s="6"/>
      <c r="T31" s="6"/>
      <c r="U31" s="6"/>
    </row>
    <row r="32" spans="1:21" ht="8.4" thickBot="1" x14ac:dyDescent="0.2">
      <c r="A32" s="23"/>
      <c r="B32" s="16">
        <v>3016429684</v>
      </c>
      <c r="C32" s="6" t="s">
        <v>36</v>
      </c>
      <c r="D32" s="6">
        <v>5</v>
      </c>
      <c r="E32" s="6" t="s">
        <v>89</v>
      </c>
      <c r="F32" s="6"/>
      <c r="G32" s="6" t="s">
        <v>92</v>
      </c>
      <c r="H32" s="6" t="s">
        <v>49</v>
      </c>
      <c r="I32" s="6" t="s">
        <v>72</v>
      </c>
      <c r="J32" s="6"/>
      <c r="K32" s="6"/>
      <c r="L32" s="6" t="s">
        <v>49</v>
      </c>
      <c r="M32" s="6" t="s">
        <v>72</v>
      </c>
      <c r="N32" s="6"/>
      <c r="O32" s="6"/>
      <c r="P32" s="6"/>
      <c r="Q32" s="6"/>
      <c r="R32" s="6"/>
      <c r="S32" s="6"/>
      <c r="T32" s="6"/>
      <c r="U32" s="6"/>
    </row>
    <row r="33" spans="1:21" ht="8.4" thickBot="1" x14ac:dyDescent="0.2">
      <c r="A33" s="24"/>
      <c r="B33" s="16">
        <v>3016429684</v>
      </c>
      <c r="C33" s="6" t="s">
        <v>36</v>
      </c>
      <c r="D33" s="6">
        <v>5</v>
      </c>
      <c r="E33" s="6" t="s">
        <v>90</v>
      </c>
      <c r="F33" s="6"/>
      <c r="G33" s="6" t="s">
        <v>91</v>
      </c>
      <c r="H33" s="6"/>
      <c r="I33" s="6"/>
      <c r="J33" s="6" t="s">
        <v>49</v>
      </c>
      <c r="K33" s="6" t="s">
        <v>72</v>
      </c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ht="15.6" x14ac:dyDescent="0.15">
      <c r="A34" s="33" t="s">
        <v>52</v>
      </c>
      <c r="B34" s="5">
        <v>3227031574</v>
      </c>
      <c r="C34" s="5" t="s">
        <v>36</v>
      </c>
      <c r="D34" s="5">
        <v>3</v>
      </c>
      <c r="E34" s="5" t="s">
        <v>90</v>
      </c>
      <c r="F34" s="5" t="s">
        <v>94</v>
      </c>
      <c r="G34" s="5" t="s">
        <v>93</v>
      </c>
      <c r="H34" s="5"/>
      <c r="I34" s="5"/>
      <c r="J34" s="5" t="s">
        <v>49</v>
      </c>
      <c r="K34" s="5" t="s">
        <v>136</v>
      </c>
      <c r="L34" s="5"/>
      <c r="M34" s="5"/>
      <c r="N34" s="5"/>
      <c r="O34" s="5"/>
      <c r="P34" s="5"/>
      <c r="Q34" s="5"/>
      <c r="R34" s="5"/>
      <c r="S34" s="5"/>
      <c r="T34" s="5"/>
      <c r="U34" s="5"/>
    </row>
    <row r="35" spans="1:21" ht="15.6" x14ac:dyDescent="0.15">
      <c r="A35" s="34"/>
      <c r="B35" s="5">
        <v>3227031574</v>
      </c>
      <c r="C35" s="5" t="s">
        <v>36</v>
      </c>
      <c r="D35" s="5">
        <v>3</v>
      </c>
      <c r="E35" s="5" t="s">
        <v>90</v>
      </c>
      <c r="F35" s="5" t="s">
        <v>42</v>
      </c>
      <c r="G35" s="5" t="s">
        <v>93</v>
      </c>
      <c r="H35" s="5" t="s">
        <v>49</v>
      </c>
      <c r="I35" s="5" t="s">
        <v>136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</row>
    <row r="36" spans="1:21" ht="15.6" x14ac:dyDescent="0.15">
      <c r="A36" s="34"/>
      <c r="B36" s="5">
        <v>3227031574</v>
      </c>
      <c r="C36" s="5" t="s">
        <v>36</v>
      </c>
      <c r="D36" s="5">
        <v>3</v>
      </c>
      <c r="E36" s="5" t="s">
        <v>90</v>
      </c>
      <c r="F36" s="5" t="s">
        <v>43</v>
      </c>
      <c r="G36" s="5" t="s">
        <v>93</v>
      </c>
      <c r="H36" s="5" t="s">
        <v>49</v>
      </c>
      <c r="I36" s="5" t="s">
        <v>136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</row>
    <row r="37" spans="1:21" ht="15.6" x14ac:dyDescent="0.15">
      <c r="A37" s="34"/>
      <c r="B37" s="5">
        <v>3227031574</v>
      </c>
      <c r="C37" s="5" t="s">
        <v>36</v>
      </c>
      <c r="D37" s="5">
        <v>3</v>
      </c>
      <c r="E37" s="5" t="s">
        <v>90</v>
      </c>
      <c r="F37" s="5" t="s">
        <v>44</v>
      </c>
      <c r="G37" s="5" t="s">
        <v>93</v>
      </c>
      <c r="H37" s="5"/>
      <c r="I37" s="5"/>
      <c r="J37" s="5"/>
      <c r="K37" s="5" t="s">
        <v>136</v>
      </c>
      <c r="L37" s="5"/>
      <c r="M37" s="5"/>
      <c r="N37" s="5"/>
      <c r="O37" s="5"/>
      <c r="P37" s="5"/>
      <c r="Q37" s="5"/>
      <c r="R37" s="5"/>
      <c r="S37" s="5"/>
      <c r="T37" s="5"/>
      <c r="U37" s="5"/>
    </row>
    <row r="38" spans="1:21" ht="15.6" x14ac:dyDescent="0.15">
      <c r="A38" s="34"/>
      <c r="B38" s="5">
        <v>3227031574</v>
      </c>
      <c r="C38" s="5" t="s">
        <v>36</v>
      </c>
      <c r="D38" s="5">
        <v>3</v>
      </c>
      <c r="E38" s="5" t="s">
        <v>90</v>
      </c>
      <c r="F38" s="5" t="s">
        <v>45</v>
      </c>
      <c r="G38" s="5" t="s">
        <v>93</v>
      </c>
      <c r="H38" s="5" t="s">
        <v>49</v>
      </c>
      <c r="I38" s="5" t="s">
        <v>136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</row>
    <row r="39" spans="1:21" ht="15.6" x14ac:dyDescent="0.15">
      <c r="A39" s="34"/>
      <c r="B39" s="5">
        <v>3227031574</v>
      </c>
      <c r="C39" s="5" t="s">
        <v>36</v>
      </c>
      <c r="D39" s="5">
        <v>3</v>
      </c>
      <c r="E39" s="5" t="s">
        <v>90</v>
      </c>
      <c r="F39" s="5" t="s">
        <v>84</v>
      </c>
      <c r="G39" s="5" t="s">
        <v>93</v>
      </c>
      <c r="H39" s="5"/>
      <c r="I39" s="5"/>
      <c r="J39" s="5" t="s">
        <v>49</v>
      </c>
      <c r="K39" s="5" t="s">
        <v>136</v>
      </c>
      <c r="L39" s="5"/>
      <c r="M39" s="5"/>
      <c r="N39" s="5"/>
      <c r="O39" s="5"/>
      <c r="P39" s="5"/>
      <c r="Q39" s="5"/>
      <c r="R39" s="5"/>
      <c r="S39" s="5"/>
      <c r="T39" s="5"/>
      <c r="U39" s="5"/>
    </row>
    <row r="40" spans="1:21" x14ac:dyDescent="0.15">
      <c r="A40" s="34"/>
      <c r="B40" s="5">
        <v>3227031574</v>
      </c>
      <c r="C40" s="5" t="s">
        <v>36</v>
      </c>
      <c r="D40" s="5">
        <v>3</v>
      </c>
      <c r="E40" s="5" t="s">
        <v>90</v>
      </c>
      <c r="F40" s="5" t="s">
        <v>85</v>
      </c>
      <c r="G40" s="5" t="s">
        <v>93</v>
      </c>
      <c r="H40" s="5"/>
      <c r="I40" s="5"/>
      <c r="J40" s="5"/>
      <c r="K40" s="5"/>
      <c r="L40" s="5"/>
      <c r="M40" s="5"/>
      <c r="N40" s="5"/>
      <c r="O40" s="5"/>
      <c r="P40" s="5" t="s">
        <v>49</v>
      </c>
      <c r="Q40" s="5" t="s">
        <v>136</v>
      </c>
      <c r="R40" s="5"/>
      <c r="S40" s="5"/>
      <c r="T40" s="5"/>
      <c r="U40" s="5"/>
    </row>
    <row r="41" spans="1:21" x14ac:dyDescent="0.15">
      <c r="A41" s="34"/>
      <c r="B41" s="5">
        <v>3227031574</v>
      </c>
      <c r="C41" s="5" t="s">
        <v>36</v>
      </c>
      <c r="D41" s="5">
        <v>3</v>
      </c>
      <c r="E41" s="5" t="s">
        <v>90</v>
      </c>
      <c r="F41" s="5" t="s">
        <v>86</v>
      </c>
      <c r="G41" s="5" t="s">
        <v>93</v>
      </c>
      <c r="H41" s="5"/>
      <c r="I41" s="5"/>
      <c r="J41" s="5"/>
      <c r="K41" s="5"/>
      <c r="L41" s="5"/>
      <c r="M41" s="5"/>
      <c r="N41" s="5"/>
      <c r="O41" s="5"/>
      <c r="P41" s="5" t="s">
        <v>49</v>
      </c>
      <c r="Q41" s="5" t="s">
        <v>136</v>
      </c>
      <c r="R41" s="5"/>
      <c r="S41" s="5"/>
      <c r="T41" s="5"/>
      <c r="U41" s="5"/>
    </row>
    <row r="42" spans="1:21" x14ac:dyDescent="0.15">
      <c r="A42" s="35"/>
      <c r="B42" s="5">
        <v>3227031574</v>
      </c>
      <c r="C42" s="5" t="s">
        <v>36</v>
      </c>
      <c r="D42" s="5">
        <v>3</v>
      </c>
      <c r="E42" s="5" t="s">
        <v>90</v>
      </c>
      <c r="F42" s="5" t="s">
        <v>46</v>
      </c>
      <c r="G42" s="5" t="s">
        <v>93</v>
      </c>
      <c r="H42" s="5"/>
      <c r="I42" s="5"/>
      <c r="J42" s="5"/>
      <c r="K42" s="5"/>
      <c r="L42" s="5"/>
      <c r="M42" s="5"/>
      <c r="N42" s="5"/>
      <c r="O42" s="5"/>
      <c r="P42" s="5" t="s">
        <v>49</v>
      </c>
      <c r="Q42" s="5" t="s">
        <v>136</v>
      </c>
      <c r="R42" s="5"/>
      <c r="S42" s="5"/>
      <c r="T42" s="5"/>
      <c r="U42" s="5"/>
    </row>
    <row r="43" spans="1:21" x14ac:dyDescent="0.15">
      <c r="A43" s="22" t="s">
        <v>53</v>
      </c>
      <c r="B43" s="6">
        <v>3133788041</v>
      </c>
      <c r="C43" s="6" t="s">
        <v>36</v>
      </c>
      <c r="D43" s="6">
        <v>10</v>
      </c>
      <c r="E43" s="6" t="s">
        <v>221</v>
      </c>
      <c r="F43" s="6" t="s">
        <v>222</v>
      </c>
      <c r="G43" s="6" t="s">
        <v>231</v>
      </c>
      <c r="H43" s="6" t="s">
        <v>49</v>
      </c>
      <c r="I43" s="6" t="s">
        <v>72</v>
      </c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1:21" x14ac:dyDescent="0.15">
      <c r="A44" s="23"/>
      <c r="B44" s="6">
        <v>3133788041</v>
      </c>
      <c r="C44" s="6" t="s">
        <v>36</v>
      </c>
      <c r="D44" s="6">
        <v>10</v>
      </c>
      <c r="E44" s="6" t="s">
        <v>221</v>
      </c>
      <c r="F44" s="21" t="s">
        <v>223</v>
      </c>
      <c r="G44" s="6" t="s">
        <v>231</v>
      </c>
      <c r="H44" s="6" t="s">
        <v>49</v>
      </c>
      <c r="I44" s="6" t="s">
        <v>72</v>
      </c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1:21" x14ac:dyDescent="0.15">
      <c r="A45" s="23"/>
      <c r="B45" s="6">
        <v>3133788041</v>
      </c>
      <c r="C45" s="6" t="s">
        <v>36</v>
      </c>
      <c r="D45" s="6">
        <v>10</v>
      </c>
      <c r="E45" s="6" t="s">
        <v>221</v>
      </c>
      <c r="F45" s="6" t="s">
        <v>224</v>
      </c>
      <c r="G45" s="6" t="s">
        <v>231</v>
      </c>
      <c r="H45" s="6" t="s">
        <v>49</v>
      </c>
      <c r="I45" s="6" t="s">
        <v>72</v>
      </c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1:21" x14ac:dyDescent="0.15">
      <c r="A46" s="23"/>
      <c r="B46" s="6">
        <v>3133788041</v>
      </c>
      <c r="C46" s="6" t="s">
        <v>36</v>
      </c>
      <c r="D46" s="6">
        <v>10</v>
      </c>
      <c r="E46" s="6" t="s">
        <v>40</v>
      </c>
      <c r="F46" s="6" t="s">
        <v>225</v>
      </c>
      <c r="G46" s="6" t="s">
        <v>47</v>
      </c>
      <c r="H46" s="6"/>
      <c r="I46" s="6"/>
      <c r="J46" s="6"/>
      <c r="K46" s="6"/>
      <c r="L46" s="6" t="s">
        <v>49</v>
      </c>
      <c r="M46" s="6" t="s">
        <v>72</v>
      </c>
      <c r="N46" s="6"/>
      <c r="O46" s="6"/>
      <c r="P46" s="6"/>
      <c r="Q46" s="6"/>
      <c r="R46" s="6"/>
      <c r="S46" s="6"/>
      <c r="T46" s="6"/>
      <c r="U46" s="6"/>
    </row>
    <row r="47" spans="1:21" x14ac:dyDescent="0.15">
      <c r="A47" s="23"/>
      <c r="B47" s="6">
        <v>3133788041</v>
      </c>
      <c r="C47" s="6" t="s">
        <v>36</v>
      </c>
      <c r="D47" s="6">
        <v>10</v>
      </c>
      <c r="E47" s="6" t="s">
        <v>40</v>
      </c>
      <c r="F47" s="6" t="s">
        <v>226</v>
      </c>
      <c r="G47" s="6" t="s">
        <v>47</v>
      </c>
      <c r="H47" s="6"/>
      <c r="I47" s="6"/>
      <c r="J47" s="6"/>
      <c r="K47" s="6"/>
      <c r="L47" s="6" t="s">
        <v>49</v>
      </c>
      <c r="M47" s="6" t="s">
        <v>72</v>
      </c>
      <c r="N47" s="6"/>
      <c r="O47" s="6"/>
      <c r="P47" s="6"/>
      <c r="Q47" s="6"/>
      <c r="R47" s="6"/>
      <c r="S47" s="6"/>
      <c r="T47" s="6"/>
      <c r="U47" s="6"/>
    </row>
    <row r="48" spans="1:21" x14ac:dyDescent="0.15">
      <c r="A48" s="23"/>
      <c r="B48" s="6">
        <v>3133788041</v>
      </c>
      <c r="C48" s="6" t="s">
        <v>36</v>
      </c>
      <c r="D48" s="6">
        <v>10</v>
      </c>
      <c r="E48" s="6" t="s">
        <v>221</v>
      </c>
      <c r="F48" s="6" t="s">
        <v>227</v>
      </c>
      <c r="G48" s="6" t="s">
        <v>231</v>
      </c>
      <c r="H48" s="6"/>
      <c r="I48" s="6"/>
      <c r="J48" s="6"/>
      <c r="K48" s="6"/>
      <c r="L48" s="6"/>
      <c r="M48" s="6"/>
      <c r="N48" s="6"/>
      <c r="O48" s="6"/>
      <c r="P48" s="6" t="s">
        <v>49</v>
      </c>
      <c r="Q48" s="6" t="s">
        <v>72</v>
      </c>
      <c r="R48" s="6"/>
      <c r="S48" s="6"/>
      <c r="T48" s="6"/>
      <c r="U48" s="6"/>
    </row>
    <row r="49" spans="1:21" x14ac:dyDescent="0.15">
      <c r="A49" s="23"/>
      <c r="B49" s="6">
        <v>3133788041</v>
      </c>
      <c r="C49" s="6" t="s">
        <v>36</v>
      </c>
      <c r="D49" s="6">
        <v>10</v>
      </c>
      <c r="E49" s="6" t="s">
        <v>221</v>
      </c>
      <c r="F49" s="6" t="s">
        <v>228</v>
      </c>
      <c r="G49" s="6" t="s">
        <v>231</v>
      </c>
      <c r="H49" s="6"/>
      <c r="I49" s="6"/>
      <c r="J49" s="6"/>
      <c r="K49" s="6"/>
      <c r="L49" s="6"/>
      <c r="M49" s="6"/>
      <c r="N49" s="6"/>
      <c r="O49" s="6"/>
      <c r="P49" s="6" t="s">
        <v>49</v>
      </c>
      <c r="Q49" s="6" t="s">
        <v>72</v>
      </c>
      <c r="R49" s="6"/>
      <c r="S49" s="6"/>
      <c r="T49" s="6"/>
      <c r="U49" s="6"/>
    </row>
    <row r="50" spans="1:21" x14ac:dyDescent="0.15">
      <c r="A50" s="23"/>
      <c r="B50" s="6">
        <v>3133788041</v>
      </c>
      <c r="C50" s="6" t="s">
        <v>36</v>
      </c>
      <c r="D50" s="6">
        <v>10</v>
      </c>
      <c r="E50" s="6" t="s">
        <v>221</v>
      </c>
      <c r="F50" s="6" t="s">
        <v>229</v>
      </c>
      <c r="G50" s="6" t="s">
        <v>231</v>
      </c>
      <c r="H50" s="6"/>
      <c r="I50" s="6"/>
      <c r="J50" s="6"/>
      <c r="K50" s="6"/>
      <c r="L50" s="6"/>
      <c r="M50" s="6"/>
      <c r="N50" s="6"/>
      <c r="O50" s="6"/>
      <c r="P50" s="6" t="s">
        <v>49</v>
      </c>
      <c r="Q50" s="6" t="s">
        <v>72</v>
      </c>
      <c r="R50" s="6"/>
      <c r="S50" s="6"/>
      <c r="T50" s="6"/>
      <c r="U50" s="6"/>
    </row>
    <row r="51" spans="1:21" x14ac:dyDescent="0.15">
      <c r="A51" s="24"/>
      <c r="B51" s="6">
        <v>3133788041</v>
      </c>
      <c r="C51" s="6" t="s">
        <v>36</v>
      </c>
      <c r="D51" s="6">
        <v>10</v>
      </c>
      <c r="E51" s="6" t="s">
        <v>221</v>
      </c>
      <c r="F51" s="6" t="s">
        <v>230</v>
      </c>
      <c r="G51" s="6" t="s">
        <v>231</v>
      </c>
      <c r="H51" s="6"/>
      <c r="I51" s="6"/>
      <c r="J51" s="6"/>
      <c r="K51" s="6"/>
      <c r="L51" s="6"/>
      <c r="M51" s="6"/>
      <c r="N51" s="6"/>
      <c r="O51" s="6"/>
      <c r="P51" s="6" t="s">
        <v>49</v>
      </c>
      <c r="Q51" s="6" t="s">
        <v>72</v>
      </c>
      <c r="R51" s="6"/>
      <c r="S51" s="6"/>
      <c r="T51" s="6"/>
      <c r="U51" s="6"/>
    </row>
    <row r="52" spans="1:21" ht="15.6" x14ac:dyDescent="0.15">
      <c r="A52" s="33" t="s">
        <v>54</v>
      </c>
      <c r="B52" s="5">
        <v>3213915330</v>
      </c>
      <c r="C52" s="5" t="s">
        <v>107</v>
      </c>
      <c r="D52" s="5"/>
      <c r="E52" s="5" t="s">
        <v>108</v>
      </c>
      <c r="F52" s="5" t="s">
        <v>97</v>
      </c>
      <c r="G52" s="5" t="s">
        <v>116</v>
      </c>
      <c r="H52" s="5"/>
      <c r="I52" s="5"/>
      <c r="J52" s="5" t="s">
        <v>49</v>
      </c>
      <c r="K52" s="5" t="s">
        <v>117</v>
      </c>
      <c r="L52" s="5" t="s">
        <v>49</v>
      </c>
      <c r="M52" s="5" t="s">
        <v>117</v>
      </c>
      <c r="N52" s="5" t="s">
        <v>49</v>
      </c>
      <c r="O52" s="5" t="s">
        <v>117</v>
      </c>
      <c r="P52" s="5"/>
      <c r="Q52" s="5"/>
      <c r="R52" s="5"/>
      <c r="S52" s="5"/>
      <c r="T52" s="5"/>
      <c r="U52" s="5"/>
    </row>
    <row r="53" spans="1:21" ht="15.6" x14ac:dyDescent="0.15">
      <c r="A53" s="34"/>
      <c r="B53" s="5">
        <v>3213915330</v>
      </c>
      <c r="C53" s="5" t="s">
        <v>107</v>
      </c>
      <c r="D53" s="5"/>
      <c r="E53" s="5" t="s">
        <v>110</v>
      </c>
      <c r="F53" s="5" t="s">
        <v>75</v>
      </c>
      <c r="G53" s="5" t="s">
        <v>116</v>
      </c>
      <c r="H53" s="5"/>
      <c r="I53" s="5"/>
      <c r="J53" s="5" t="s">
        <v>49</v>
      </c>
      <c r="K53" s="5" t="s">
        <v>117</v>
      </c>
      <c r="L53" s="5" t="s">
        <v>49</v>
      </c>
      <c r="M53" s="5" t="s">
        <v>117</v>
      </c>
      <c r="N53" s="5" t="s">
        <v>49</v>
      </c>
      <c r="O53" s="5" t="s">
        <v>117</v>
      </c>
      <c r="P53" s="5"/>
      <c r="Q53" s="5"/>
      <c r="R53" s="5"/>
      <c r="S53" s="5"/>
      <c r="T53" s="5"/>
      <c r="U53" s="5"/>
    </row>
    <row r="54" spans="1:21" ht="15.6" x14ac:dyDescent="0.15">
      <c r="A54" s="34"/>
      <c r="B54" s="5">
        <v>3213915330</v>
      </c>
      <c r="C54" s="5" t="s">
        <v>107</v>
      </c>
      <c r="D54" s="5"/>
      <c r="E54" s="5" t="s">
        <v>111</v>
      </c>
      <c r="F54" s="5" t="s">
        <v>98</v>
      </c>
      <c r="G54" s="5" t="s">
        <v>116</v>
      </c>
      <c r="H54" s="5"/>
      <c r="I54" s="5"/>
      <c r="J54" s="5" t="s">
        <v>49</v>
      </c>
      <c r="K54" s="5" t="s">
        <v>117</v>
      </c>
      <c r="L54" s="5" t="s">
        <v>49</v>
      </c>
      <c r="M54" s="5" t="s">
        <v>117</v>
      </c>
      <c r="N54" s="5" t="s">
        <v>49</v>
      </c>
      <c r="O54" s="5" t="s">
        <v>117</v>
      </c>
      <c r="P54" s="5"/>
      <c r="Q54" s="5"/>
      <c r="R54" s="5"/>
      <c r="S54" s="5"/>
      <c r="T54" s="5"/>
      <c r="U54" s="5"/>
    </row>
    <row r="55" spans="1:21" ht="15.6" x14ac:dyDescent="0.15">
      <c r="A55" s="34"/>
      <c r="B55" s="5">
        <v>3213915330</v>
      </c>
      <c r="C55" s="5" t="s">
        <v>107</v>
      </c>
      <c r="D55" s="5"/>
      <c r="E55" s="5" t="s">
        <v>112</v>
      </c>
      <c r="F55" s="5" t="s">
        <v>99</v>
      </c>
      <c r="G55" s="5" t="s">
        <v>116</v>
      </c>
      <c r="H55" s="5"/>
      <c r="I55" s="5"/>
      <c r="J55" s="5" t="s">
        <v>49</v>
      </c>
      <c r="K55" s="5" t="s">
        <v>117</v>
      </c>
      <c r="L55" s="5" t="s">
        <v>49</v>
      </c>
      <c r="M55" s="5" t="s">
        <v>117</v>
      </c>
      <c r="N55" s="5" t="s">
        <v>49</v>
      </c>
      <c r="O55" s="5" t="s">
        <v>117</v>
      </c>
      <c r="P55" s="5"/>
      <c r="Q55" s="5"/>
      <c r="R55" s="5"/>
      <c r="S55" s="5"/>
      <c r="T55" s="5"/>
      <c r="U55" s="5"/>
    </row>
    <row r="56" spans="1:21" ht="15.6" x14ac:dyDescent="0.15">
      <c r="A56" s="34"/>
      <c r="B56" s="5">
        <v>3213915330</v>
      </c>
      <c r="C56" s="5" t="s">
        <v>107</v>
      </c>
      <c r="D56" s="5"/>
      <c r="E56" s="5" t="s">
        <v>113</v>
      </c>
      <c r="F56" s="5" t="s">
        <v>109</v>
      </c>
      <c r="G56" s="5" t="s">
        <v>116</v>
      </c>
      <c r="H56" s="5"/>
      <c r="I56" s="5"/>
      <c r="J56" s="5" t="s">
        <v>49</v>
      </c>
      <c r="K56" s="5" t="s">
        <v>117</v>
      </c>
      <c r="L56" s="5" t="s">
        <v>49</v>
      </c>
      <c r="M56" s="5" t="s">
        <v>117</v>
      </c>
      <c r="N56" s="5" t="s">
        <v>49</v>
      </c>
      <c r="O56" s="5" t="s">
        <v>117</v>
      </c>
      <c r="P56" s="5"/>
      <c r="Q56" s="5"/>
      <c r="R56" s="5"/>
      <c r="S56" s="5"/>
      <c r="T56" s="5"/>
      <c r="U56" s="5"/>
    </row>
    <row r="57" spans="1:21" ht="15.6" x14ac:dyDescent="0.15">
      <c r="A57" s="34"/>
      <c r="B57" s="5">
        <v>3213915330</v>
      </c>
      <c r="C57" s="5" t="s">
        <v>107</v>
      </c>
      <c r="D57" s="5"/>
      <c r="E57" s="5" t="s">
        <v>114</v>
      </c>
      <c r="F57" s="5" t="s">
        <v>101</v>
      </c>
      <c r="G57" s="5" t="s">
        <v>116</v>
      </c>
      <c r="H57" s="5"/>
      <c r="I57" s="5"/>
      <c r="J57" s="5" t="s">
        <v>49</v>
      </c>
      <c r="K57" s="5" t="s">
        <v>117</v>
      </c>
      <c r="L57" s="5" t="s">
        <v>49</v>
      </c>
      <c r="M57" s="5" t="s">
        <v>117</v>
      </c>
      <c r="N57" s="5" t="s">
        <v>49</v>
      </c>
      <c r="O57" s="5" t="s">
        <v>117</v>
      </c>
      <c r="P57" s="5"/>
      <c r="Q57" s="5"/>
      <c r="R57" s="5"/>
      <c r="S57" s="5"/>
      <c r="T57" s="5"/>
      <c r="U57" s="5"/>
    </row>
    <row r="58" spans="1:21" ht="15.6" x14ac:dyDescent="0.15">
      <c r="A58" s="35"/>
      <c r="B58" s="5">
        <v>3213915330</v>
      </c>
      <c r="C58" s="5" t="s">
        <v>107</v>
      </c>
      <c r="D58" s="5"/>
      <c r="E58" s="5" t="s">
        <v>115</v>
      </c>
      <c r="F58" s="5" t="s">
        <v>102</v>
      </c>
      <c r="G58" s="5" t="s">
        <v>116</v>
      </c>
      <c r="H58" s="5"/>
      <c r="I58" s="5"/>
      <c r="J58" s="5" t="s">
        <v>49</v>
      </c>
      <c r="K58" s="5" t="s">
        <v>117</v>
      </c>
      <c r="L58" s="5" t="s">
        <v>49</v>
      </c>
      <c r="M58" s="5" t="s">
        <v>117</v>
      </c>
      <c r="N58" s="5" t="s">
        <v>49</v>
      </c>
      <c r="O58" s="5" t="s">
        <v>117</v>
      </c>
      <c r="P58" s="5"/>
      <c r="Q58" s="5"/>
      <c r="R58" s="5"/>
      <c r="S58" s="5"/>
      <c r="T58" s="5"/>
      <c r="U58" s="5"/>
    </row>
    <row r="59" spans="1:21" ht="15.6" x14ac:dyDescent="0.15">
      <c r="A59" s="22" t="s">
        <v>55</v>
      </c>
      <c r="B59" s="6">
        <v>3172979154</v>
      </c>
      <c r="C59" s="6" t="s">
        <v>36</v>
      </c>
      <c r="D59" s="6">
        <v>5</v>
      </c>
      <c r="E59" s="6" t="s">
        <v>151</v>
      </c>
      <c r="F59" s="6" t="s">
        <v>152</v>
      </c>
      <c r="G59" s="6" t="s">
        <v>161</v>
      </c>
      <c r="H59" s="6" t="s">
        <v>49</v>
      </c>
      <c r="I59" s="6" t="s">
        <v>136</v>
      </c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1:21" ht="15.6" x14ac:dyDescent="0.15">
      <c r="A60" s="23"/>
      <c r="B60" s="6">
        <v>3172979154</v>
      </c>
      <c r="C60" s="6" t="s">
        <v>36</v>
      </c>
      <c r="D60" s="6">
        <v>5</v>
      </c>
      <c r="E60" s="6" t="s">
        <v>151</v>
      </c>
      <c r="F60" s="6" t="s">
        <v>153</v>
      </c>
      <c r="G60" s="6" t="s">
        <v>161</v>
      </c>
      <c r="H60" s="6" t="s">
        <v>49</v>
      </c>
      <c r="I60" s="6" t="s">
        <v>136</v>
      </c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15.6" x14ac:dyDescent="0.15">
      <c r="A61" s="23"/>
      <c r="B61" s="6">
        <v>3172979154</v>
      </c>
      <c r="C61" s="6" t="s">
        <v>36</v>
      </c>
      <c r="D61" s="6">
        <v>5</v>
      </c>
      <c r="E61" s="6" t="s">
        <v>151</v>
      </c>
      <c r="F61" s="6" t="s">
        <v>154</v>
      </c>
      <c r="G61" s="6" t="s">
        <v>161</v>
      </c>
      <c r="H61" s="6" t="s">
        <v>49</v>
      </c>
      <c r="I61" s="6" t="s">
        <v>136</v>
      </c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pans="1:21" ht="15.6" x14ac:dyDescent="0.15">
      <c r="A62" s="23"/>
      <c r="B62" s="6">
        <v>3172979154</v>
      </c>
      <c r="C62" s="6" t="s">
        <v>36</v>
      </c>
      <c r="D62" s="6">
        <v>5</v>
      </c>
      <c r="E62" s="6" t="s">
        <v>151</v>
      </c>
      <c r="F62" s="6" t="s">
        <v>155</v>
      </c>
      <c r="G62" s="6" t="s">
        <v>161</v>
      </c>
      <c r="H62" s="6"/>
      <c r="I62" s="6"/>
      <c r="J62" s="6" t="s">
        <v>49</v>
      </c>
      <c r="K62" s="6" t="s">
        <v>136</v>
      </c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15.6" x14ac:dyDescent="0.15">
      <c r="A63" s="23"/>
      <c r="B63" s="6">
        <v>3172979154</v>
      </c>
      <c r="C63" s="6" t="s">
        <v>36</v>
      </c>
      <c r="D63" s="6">
        <v>5</v>
      </c>
      <c r="E63" s="6" t="s">
        <v>151</v>
      </c>
      <c r="F63" s="6" t="s">
        <v>156</v>
      </c>
      <c r="G63" s="6" t="s">
        <v>161</v>
      </c>
      <c r="H63" s="6"/>
      <c r="I63" s="6"/>
      <c r="J63" s="6" t="s">
        <v>49</v>
      </c>
      <c r="K63" s="6" t="s">
        <v>136</v>
      </c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1:21" ht="15.6" x14ac:dyDescent="0.15">
      <c r="A64" s="23"/>
      <c r="B64" s="6">
        <v>3172979154</v>
      </c>
      <c r="C64" s="6" t="s">
        <v>36</v>
      </c>
      <c r="D64" s="6">
        <v>5</v>
      </c>
      <c r="E64" s="6" t="s">
        <v>151</v>
      </c>
      <c r="F64" s="6" t="s">
        <v>157</v>
      </c>
      <c r="G64" s="6" t="s">
        <v>161</v>
      </c>
      <c r="H64" s="6"/>
      <c r="I64" s="6"/>
      <c r="J64" s="6" t="s">
        <v>49</v>
      </c>
      <c r="K64" s="6" t="s">
        <v>136</v>
      </c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5.6" x14ac:dyDescent="0.15">
      <c r="A65" s="23"/>
      <c r="B65" s="6">
        <v>3172979154</v>
      </c>
      <c r="C65" s="6" t="s">
        <v>36</v>
      </c>
      <c r="D65" s="6">
        <v>5</v>
      </c>
      <c r="E65" s="6" t="s">
        <v>151</v>
      </c>
      <c r="F65" s="6" t="s">
        <v>158</v>
      </c>
      <c r="G65" s="6" t="s">
        <v>161</v>
      </c>
      <c r="H65" s="6"/>
      <c r="I65" s="6"/>
      <c r="J65" s="6"/>
      <c r="K65" s="6"/>
      <c r="L65" s="6" t="s">
        <v>49</v>
      </c>
      <c r="M65" s="6" t="s">
        <v>136</v>
      </c>
      <c r="N65" s="6"/>
      <c r="O65" s="6"/>
      <c r="P65" s="6"/>
      <c r="Q65" s="6"/>
      <c r="R65" s="6"/>
      <c r="S65" s="6"/>
      <c r="T65" s="6"/>
      <c r="U65" s="6"/>
    </row>
    <row r="66" spans="1:21" ht="15.6" x14ac:dyDescent="0.15">
      <c r="A66" s="23"/>
      <c r="B66" s="6">
        <v>3172979154</v>
      </c>
      <c r="C66" s="6" t="s">
        <v>36</v>
      </c>
      <c r="D66" s="6">
        <v>5</v>
      </c>
      <c r="E66" s="6" t="s">
        <v>151</v>
      </c>
      <c r="F66" s="6" t="s">
        <v>159</v>
      </c>
      <c r="G66" s="6" t="s">
        <v>161</v>
      </c>
      <c r="H66" s="6"/>
      <c r="I66" s="6"/>
      <c r="J66" s="6"/>
      <c r="K66" s="6"/>
      <c r="L66" s="6" t="s">
        <v>49</v>
      </c>
      <c r="M66" s="6" t="s">
        <v>136</v>
      </c>
      <c r="N66" s="6"/>
      <c r="O66" s="6"/>
      <c r="P66" s="6"/>
      <c r="Q66" s="6"/>
      <c r="R66" s="6"/>
      <c r="S66" s="6"/>
      <c r="T66" s="6"/>
      <c r="U66" s="6"/>
    </row>
    <row r="67" spans="1:21" ht="15.6" x14ac:dyDescent="0.15">
      <c r="A67" s="24"/>
      <c r="B67" s="6">
        <v>3172979154</v>
      </c>
      <c r="C67" s="6" t="s">
        <v>36</v>
      </c>
      <c r="D67" s="6">
        <v>5</v>
      </c>
      <c r="E67" s="6" t="s">
        <v>151</v>
      </c>
      <c r="F67" s="6" t="s">
        <v>160</v>
      </c>
      <c r="G67" s="6" t="s">
        <v>161</v>
      </c>
      <c r="H67" s="6"/>
      <c r="I67" s="6"/>
      <c r="J67" s="6"/>
      <c r="K67" s="6"/>
      <c r="L67" s="6" t="s">
        <v>49</v>
      </c>
      <c r="M67" s="6" t="s">
        <v>136</v>
      </c>
      <c r="N67" s="6"/>
      <c r="O67" s="6"/>
      <c r="P67" s="6"/>
      <c r="Q67" s="6"/>
      <c r="R67" s="6"/>
      <c r="S67" s="6"/>
      <c r="T67" s="6"/>
      <c r="U67" s="6"/>
    </row>
    <row r="68" spans="1:21" ht="15.6" x14ac:dyDescent="0.15">
      <c r="A68" s="33" t="s">
        <v>56</v>
      </c>
      <c r="B68" s="5">
        <v>3134383231</v>
      </c>
      <c r="C68" s="5" t="s">
        <v>36</v>
      </c>
      <c r="D68" s="5">
        <v>9</v>
      </c>
      <c r="E68" s="5" t="s">
        <v>162</v>
      </c>
      <c r="F68" s="5" t="s">
        <v>164</v>
      </c>
      <c r="G68" s="5" t="s">
        <v>171</v>
      </c>
      <c r="H68" s="5"/>
      <c r="I68" s="5"/>
      <c r="J68" s="5"/>
      <c r="K68" s="5"/>
      <c r="L68" s="5" t="s">
        <v>49</v>
      </c>
      <c r="M68" s="5" t="s">
        <v>136</v>
      </c>
      <c r="N68" s="5"/>
      <c r="O68" s="5"/>
      <c r="P68" s="5"/>
      <c r="Q68" s="5"/>
      <c r="R68" s="5"/>
      <c r="S68" s="5"/>
      <c r="T68" s="5"/>
      <c r="U68" s="5"/>
    </row>
    <row r="69" spans="1:21" ht="15.6" x14ac:dyDescent="0.15">
      <c r="A69" s="34"/>
      <c r="B69" s="5">
        <v>3134383231</v>
      </c>
      <c r="C69" s="5" t="s">
        <v>36</v>
      </c>
      <c r="D69" s="5">
        <v>9</v>
      </c>
      <c r="E69" s="5" t="s">
        <v>162</v>
      </c>
      <c r="F69" s="5" t="s">
        <v>165</v>
      </c>
      <c r="G69" s="5" t="s">
        <v>171</v>
      </c>
      <c r="H69" s="5"/>
      <c r="I69" s="5"/>
      <c r="J69" s="5"/>
      <c r="K69" s="5"/>
      <c r="L69" s="5" t="s">
        <v>49</v>
      </c>
      <c r="M69" s="5" t="s">
        <v>136</v>
      </c>
      <c r="N69" s="5"/>
      <c r="O69" s="5"/>
      <c r="P69" s="5"/>
      <c r="Q69" s="5"/>
      <c r="R69" s="5"/>
      <c r="S69" s="5"/>
      <c r="T69" s="5"/>
      <c r="U69" s="5"/>
    </row>
    <row r="70" spans="1:21" ht="15.6" x14ac:dyDescent="0.15">
      <c r="A70" s="34"/>
      <c r="B70" s="5">
        <v>3134383231</v>
      </c>
      <c r="C70" s="5" t="s">
        <v>36</v>
      </c>
      <c r="D70" s="5">
        <v>9</v>
      </c>
      <c r="E70" s="5" t="s">
        <v>162</v>
      </c>
      <c r="F70" s="5" t="s">
        <v>166</v>
      </c>
      <c r="G70" s="5" t="s">
        <v>171</v>
      </c>
      <c r="H70" s="5"/>
      <c r="I70" s="5"/>
      <c r="J70" s="5"/>
      <c r="K70" s="5"/>
      <c r="L70" s="5" t="s">
        <v>49</v>
      </c>
      <c r="M70" s="5" t="s">
        <v>136</v>
      </c>
      <c r="N70" s="5"/>
      <c r="O70" s="5"/>
      <c r="P70" s="5"/>
      <c r="Q70" s="5"/>
      <c r="R70" s="5"/>
      <c r="S70" s="5"/>
      <c r="T70" s="5"/>
      <c r="U70" s="5"/>
    </row>
    <row r="71" spans="1:21" ht="15.6" x14ac:dyDescent="0.15">
      <c r="A71" s="34"/>
      <c r="B71" s="5">
        <v>3134383231</v>
      </c>
      <c r="C71" s="5" t="s">
        <v>36</v>
      </c>
      <c r="D71" s="5">
        <v>9</v>
      </c>
      <c r="E71" s="5" t="s">
        <v>162</v>
      </c>
      <c r="F71" s="5" t="s">
        <v>167</v>
      </c>
      <c r="G71" s="5" t="s">
        <v>171</v>
      </c>
      <c r="H71" s="5"/>
      <c r="I71" s="5"/>
      <c r="J71" s="5"/>
      <c r="K71" s="5"/>
      <c r="L71" s="5" t="s">
        <v>49</v>
      </c>
      <c r="M71" s="5" t="s">
        <v>136</v>
      </c>
      <c r="N71" s="5"/>
      <c r="O71" s="5"/>
      <c r="P71" s="5"/>
      <c r="Q71" s="5"/>
      <c r="R71" s="5"/>
      <c r="S71" s="5"/>
      <c r="T71" s="5"/>
      <c r="U71" s="5"/>
    </row>
    <row r="72" spans="1:21" ht="15.6" x14ac:dyDescent="0.15">
      <c r="A72" s="34"/>
      <c r="B72" s="5">
        <v>3134383231</v>
      </c>
      <c r="C72" s="5" t="s">
        <v>36</v>
      </c>
      <c r="D72" s="5">
        <v>8</v>
      </c>
      <c r="E72" s="5" t="s">
        <v>73</v>
      </c>
      <c r="F72" s="5" t="s">
        <v>168</v>
      </c>
      <c r="G72" s="5" t="s">
        <v>172</v>
      </c>
      <c r="H72" s="5"/>
      <c r="I72" s="5"/>
      <c r="J72" s="5"/>
      <c r="K72" s="5"/>
      <c r="L72" s="5"/>
      <c r="M72" s="5"/>
      <c r="N72" s="5" t="s">
        <v>49</v>
      </c>
      <c r="O72" s="5" t="s">
        <v>136</v>
      </c>
      <c r="P72" s="5"/>
      <c r="Q72" s="5"/>
      <c r="R72" s="5"/>
      <c r="S72" s="5"/>
      <c r="T72" s="5"/>
      <c r="U72" s="5"/>
    </row>
    <row r="73" spans="1:21" ht="15.6" x14ac:dyDescent="0.15">
      <c r="A73" s="34"/>
      <c r="B73" s="5">
        <v>3134383231</v>
      </c>
      <c r="C73" s="5" t="s">
        <v>36</v>
      </c>
      <c r="D73" s="5">
        <v>8</v>
      </c>
      <c r="E73" s="5" t="s">
        <v>73</v>
      </c>
      <c r="F73" s="5" t="s">
        <v>169</v>
      </c>
      <c r="G73" s="5" t="s">
        <v>172</v>
      </c>
      <c r="H73" s="5"/>
      <c r="I73" s="5"/>
      <c r="J73" s="5"/>
      <c r="K73" s="5"/>
      <c r="L73" s="5"/>
      <c r="M73" s="5"/>
      <c r="N73" s="5" t="s">
        <v>49</v>
      </c>
      <c r="O73" s="5" t="s">
        <v>136</v>
      </c>
      <c r="P73" s="5"/>
      <c r="Q73" s="5"/>
      <c r="R73" s="5"/>
      <c r="S73" s="5"/>
      <c r="T73" s="5"/>
      <c r="U73" s="5"/>
    </row>
    <row r="74" spans="1:21" ht="15.6" x14ac:dyDescent="0.15">
      <c r="A74" s="34"/>
      <c r="B74" s="5">
        <v>3134383231</v>
      </c>
      <c r="C74" s="5" t="s">
        <v>36</v>
      </c>
      <c r="D74" s="5">
        <v>8</v>
      </c>
      <c r="E74" s="5" t="s">
        <v>163</v>
      </c>
      <c r="F74" s="5" t="s">
        <v>170</v>
      </c>
      <c r="G74" s="5" t="s">
        <v>173</v>
      </c>
      <c r="H74" s="5"/>
      <c r="I74" s="5"/>
      <c r="J74" s="5" t="s">
        <v>49</v>
      </c>
      <c r="K74" s="5" t="s">
        <v>136</v>
      </c>
      <c r="L74" s="5" t="s">
        <v>49</v>
      </c>
      <c r="M74" s="5" t="s">
        <v>136</v>
      </c>
      <c r="N74" s="5"/>
      <c r="O74" s="5"/>
      <c r="P74" s="5"/>
      <c r="Q74" s="5"/>
      <c r="R74" s="5"/>
      <c r="S74" s="5"/>
      <c r="T74" s="5"/>
      <c r="U74" s="5"/>
    </row>
    <row r="75" spans="1:21" ht="15.6" x14ac:dyDescent="0.15">
      <c r="A75" s="34"/>
      <c r="B75" s="5">
        <v>3134383231</v>
      </c>
      <c r="C75" s="5" t="s">
        <v>36</v>
      </c>
      <c r="D75" s="5">
        <v>8</v>
      </c>
      <c r="E75" s="5" t="s">
        <v>163</v>
      </c>
      <c r="F75" s="5" t="s">
        <v>94</v>
      </c>
      <c r="G75" s="5" t="s">
        <v>173</v>
      </c>
      <c r="H75" s="5"/>
      <c r="I75" s="5"/>
      <c r="J75" s="5" t="s">
        <v>49</v>
      </c>
      <c r="K75" s="5" t="s">
        <v>136</v>
      </c>
      <c r="L75" s="5" t="s">
        <v>49</v>
      </c>
      <c r="M75" s="5" t="s">
        <v>136</v>
      </c>
      <c r="N75" s="5"/>
      <c r="O75" s="5"/>
      <c r="P75" s="5"/>
      <c r="Q75" s="5"/>
      <c r="R75" s="5"/>
      <c r="S75" s="5"/>
      <c r="T75" s="5"/>
      <c r="U75" s="5"/>
    </row>
    <row r="76" spans="1:21" ht="15.6" x14ac:dyDescent="0.15">
      <c r="A76" s="35"/>
      <c r="B76" s="5">
        <v>3134383231</v>
      </c>
      <c r="C76" s="5" t="s">
        <v>36</v>
      </c>
      <c r="D76" s="5">
        <v>8</v>
      </c>
      <c r="E76" s="5" t="s">
        <v>163</v>
      </c>
      <c r="F76" s="5" t="s">
        <v>169</v>
      </c>
      <c r="G76" s="5" t="s">
        <v>173</v>
      </c>
      <c r="H76" s="5"/>
      <c r="I76" s="5"/>
      <c r="J76" s="5" t="s">
        <v>49</v>
      </c>
      <c r="K76" s="5" t="s">
        <v>136</v>
      </c>
      <c r="L76" s="5" t="s">
        <v>49</v>
      </c>
      <c r="M76" s="5" t="s">
        <v>136</v>
      </c>
      <c r="N76" s="5"/>
      <c r="O76" s="5"/>
      <c r="P76" s="5"/>
      <c r="Q76" s="5"/>
      <c r="R76" s="5"/>
      <c r="S76" s="5"/>
      <c r="T76" s="5"/>
      <c r="U76" s="5"/>
    </row>
    <row r="77" spans="1:21" ht="15.6" x14ac:dyDescent="0.15">
      <c r="A77" s="22" t="s">
        <v>57</v>
      </c>
      <c r="B77" s="6">
        <v>3105617778</v>
      </c>
      <c r="C77" s="6" t="s">
        <v>36</v>
      </c>
      <c r="D77" s="6">
        <v>3</v>
      </c>
      <c r="E77" s="6" t="s">
        <v>234</v>
      </c>
      <c r="F77" s="6" t="s">
        <v>236</v>
      </c>
      <c r="G77" s="6" t="s">
        <v>235</v>
      </c>
      <c r="H77" s="6"/>
      <c r="I77" s="6"/>
      <c r="J77" s="6" t="s">
        <v>49</v>
      </c>
      <c r="K77" s="6" t="s">
        <v>136</v>
      </c>
      <c r="L77" s="6"/>
      <c r="M77" s="6"/>
      <c r="N77" s="6" t="s">
        <v>49</v>
      </c>
      <c r="O77" s="6" t="s">
        <v>136</v>
      </c>
      <c r="P77" s="6"/>
      <c r="Q77" s="6"/>
      <c r="R77" s="6"/>
      <c r="S77" s="6"/>
      <c r="T77" s="6"/>
      <c r="U77" s="6"/>
    </row>
    <row r="78" spans="1:21" ht="15.6" x14ac:dyDescent="0.15">
      <c r="A78" s="23"/>
      <c r="B78" s="6">
        <v>3105617778</v>
      </c>
      <c r="C78" s="6" t="s">
        <v>36</v>
      </c>
      <c r="D78" s="6">
        <v>3</v>
      </c>
      <c r="E78" s="6" t="s">
        <v>234</v>
      </c>
      <c r="F78" s="6" t="s">
        <v>237</v>
      </c>
      <c r="G78" s="6" t="s">
        <v>235</v>
      </c>
      <c r="H78" s="6"/>
      <c r="I78" s="6"/>
      <c r="J78" s="6" t="s">
        <v>49</v>
      </c>
      <c r="K78" s="6" t="s">
        <v>136</v>
      </c>
      <c r="L78" s="6"/>
      <c r="M78" s="6"/>
      <c r="N78" s="6" t="s">
        <v>49</v>
      </c>
      <c r="O78" s="6" t="s">
        <v>136</v>
      </c>
      <c r="P78" s="6"/>
      <c r="Q78" s="6"/>
      <c r="R78" s="6"/>
      <c r="S78" s="6"/>
      <c r="T78" s="6"/>
      <c r="U78" s="6"/>
    </row>
    <row r="79" spans="1:21" ht="15.6" x14ac:dyDescent="0.15">
      <c r="A79" s="23"/>
      <c r="B79" s="6">
        <v>3105617778</v>
      </c>
      <c r="C79" s="6" t="s">
        <v>36</v>
      </c>
      <c r="D79" s="6">
        <v>3</v>
      </c>
      <c r="E79" s="6" t="s">
        <v>234</v>
      </c>
      <c r="F79" s="6" t="s">
        <v>238</v>
      </c>
      <c r="G79" s="6" t="s">
        <v>235</v>
      </c>
      <c r="H79" s="6"/>
      <c r="I79" s="6"/>
      <c r="J79" s="6" t="s">
        <v>49</v>
      </c>
      <c r="K79" s="6" t="s">
        <v>136</v>
      </c>
      <c r="L79" s="6"/>
      <c r="M79" s="6"/>
      <c r="N79" s="6" t="s">
        <v>49</v>
      </c>
      <c r="O79" s="6" t="s">
        <v>136</v>
      </c>
      <c r="P79" s="6"/>
      <c r="Q79" s="6"/>
      <c r="R79" s="6"/>
      <c r="S79" s="6"/>
      <c r="T79" s="6"/>
      <c r="U79" s="6"/>
    </row>
    <row r="80" spans="1:21" ht="15.6" x14ac:dyDescent="0.15">
      <c r="A80" s="23"/>
      <c r="B80" s="6">
        <v>3105617778</v>
      </c>
      <c r="C80" s="6" t="s">
        <v>36</v>
      </c>
      <c r="D80" s="6">
        <v>3</v>
      </c>
      <c r="E80" s="6" t="s">
        <v>234</v>
      </c>
      <c r="F80" s="6" t="s">
        <v>239</v>
      </c>
      <c r="G80" s="6" t="s">
        <v>235</v>
      </c>
      <c r="H80" s="6"/>
      <c r="I80" s="6"/>
      <c r="J80" s="6" t="s">
        <v>49</v>
      </c>
      <c r="K80" s="6" t="s">
        <v>136</v>
      </c>
      <c r="L80" s="6"/>
      <c r="M80" s="6"/>
      <c r="N80" s="6" t="s">
        <v>49</v>
      </c>
      <c r="O80" s="6" t="s">
        <v>136</v>
      </c>
      <c r="P80" s="6"/>
      <c r="Q80" s="6"/>
      <c r="R80" s="6"/>
      <c r="S80" s="6"/>
      <c r="T80" s="6"/>
      <c r="U80" s="6"/>
    </row>
    <row r="81" spans="1:21" ht="15.6" x14ac:dyDescent="0.15">
      <c r="A81" s="23"/>
      <c r="B81" s="6">
        <v>3105617778</v>
      </c>
      <c r="C81" s="6" t="s">
        <v>36</v>
      </c>
      <c r="D81" s="6">
        <v>3</v>
      </c>
      <c r="E81" s="6" t="s">
        <v>234</v>
      </c>
      <c r="F81" s="6" t="s">
        <v>84</v>
      </c>
      <c r="G81" s="6" t="s">
        <v>235</v>
      </c>
      <c r="H81" s="6"/>
      <c r="I81" s="6"/>
      <c r="J81" s="6" t="s">
        <v>49</v>
      </c>
      <c r="K81" s="6" t="s">
        <v>241</v>
      </c>
      <c r="L81" s="6"/>
      <c r="M81" s="6"/>
      <c r="N81" s="6"/>
      <c r="O81" s="6"/>
      <c r="P81" s="6"/>
      <c r="Q81" s="6"/>
      <c r="R81" s="6"/>
      <c r="S81" s="6"/>
      <c r="T81" s="6"/>
      <c r="U81" s="6"/>
    </row>
    <row r="82" spans="1:21" ht="15.6" x14ac:dyDescent="0.15">
      <c r="A82" s="23"/>
      <c r="B82" s="6">
        <v>3105617778</v>
      </c>
      <c r="C82" s="6" t="s">
        <v>36</v>
      </c>
      <c r="D82" s="6">
        <v>3</v>
      </c>
      <c r="E82" s="6" t="s">
        <v>234</v>
      </c>
      <c r="F82" s="6" t="s">
        <v>85</v>
      </c>
      <c r="G82" s="6" t="s">
        <v>235</v>
      </c>
      <c r="H82" s="6"/>
      <c r="I82" s="6"/>
      <c r="J82" s="6" t="s">
        <v>49</v>
      </c>
      <c r="K82" s="6" t="s">
        <v>241</v>
      </c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1:21" ht="15.6" x14ac:dyDescent="0.15">
      <c r="A83" s="23"/>
      <c r="B83" s="6">
        <v>3105617778</v>
      </c>
      <c r="C83" s="6" t="s">
        <v>36</v>
      </c>
      <c r="D83" s="6">
        <v>3</v>
      </c>
      <c r="E83" s="6" t="s">
        <v>234</v>
      </c>
      <c r="F83" s="6" t="s">
        <v>240</v>
      </c>
      <c r="G83" s="6" t="s">
        <v>235</v>
      </c>
      <c r="H83" s="6"/>
      <c r="I83" s="6"/>
      <c r="J83" s="6" t="s">
        <v>49</v>
      </c>
      <c r="K83" s="6" t="s">
        <v>241</v>
      </c>
      <c r="L83" s="6"/>
      <c r="M83" s="6"/>
      <c r="N83" s="6"/>
      <c r="O83" s="6"/>
      <c r="P83" s="6"/>
      <c r="Q83" s="6"/>
      <c r="R83" s="6"/>
      <c r="S83" s="6"/>
      <c r="T83" s="6"/>
      <c r="U83" s="6"/>
    </row>
    <row r="84" spans="1:21" ht="15.6" x14ac:dyDescent="0.15">
      <c r="A84" s="23"/>
      <c r="B84" s="6">
        <v>3105617778</v>
      </c>
      <c r="C84" s="6" t="s">
        <v>36</v>
      </c>
      <c r="D84" s="6">
        <v>3</v>
      </c>
      <c r="E84" s="6" t="s">
        <v>234</v>
      </c>
      <c r="F84" s="6" t="s">
        <v>42</v>
      </c>
      <c r="G84" s="6" t="s">
        <v>235</v>
      </c>
      <c r="H84" s="6"/>
      <c r="I84" s="6"/>
      <c r="J84" s="6" t="s">
        <v>49</v>
      </c>
      <c r="K84" s="6" t="s">
        <v>241</v>
      </c>
      <c r="L84" s="6"/>
      <c r="M84" s="6"/>
      <c r="N84" s="6"/>
      <c r="O84" s="6"/>
      <c r="P84" s="6"/>
      <c r="Q84" s="6"/>
      <c r="R84" s="6"/>
      <c r="S84" s="6"/>
      <c r="T84" s="6"/>
      <c r="U84" s="6"/>
    </row>
    <row r="85" spans="1:21" ht="15.6" x14ac:dyDescent="0.15">
      <c r="A85" s="24"/>
      <c r="B85" s="6">
        <v>3105617778</v>
      </c>
      <c r="C85" s="6" t="s">
        <v>36</v>
      </c>
      <c r="D85" s="6">
        <v>3</v>
      </c>
      <c r="E85" s="6" t="s">
        <v>234</v>
      </c>
      <c r="F85" s="6" t="s">
        <v>43</v>
      </c>
      <c r="G85" s="6" t="s">
        <v>235</v>
      </c>
      <c r="H85" s="6"/>
      <c r="I85" s="6"/>
      <c r="J85" s="6" t="s">
        <v>49</v>
      </c>
      <c r="K85" s="6" t="s">
        <v>241</v>
      </c>
      <c r="L85" s="6"/>
      <c r="M85" s="6"/>
      <c r="N85" s="6"/>
      <c r="O85" s="6"/>
      <c r="P85" s="6"/>
      <c r="Q85" s="6"/>
      <c r="R85" s="6"/>
      <c r="S85" s="6"/>
      <c r="T85" s="6"/>
      <c r="U85" s="6"/>
    </row>
    <row r="86" spans="1:21" ht="15.6" x14ac:dyDescent="0.15">
      <c r="A86" s="33" t="s">
        <v>58</v>
      </c>
      <c r="B86" s="5">
        <v>3187882887</v>
      </c>
      <c r="C86" s="5" t="s">
        <v>36</v>
      </c>
      <c r="D86" s="5"/>
      <c r="E86" s="5"/>
      <c r="F86" s="5" t="s">
        <v>17</v>
      </c>
      <c r="G86" s="5" t="s">
        <v>69</v>
      </c>
      <c r="H86" s="5" t="s">
        <v>49</v>
      </c>
      <c r="I86" s="5" t="s">
        <v>70</v>
      </c>
      <c r="J86" s="5"/>
      <c r="K86" s="5"/>
      <c r="L86" s="5"/>
      <c r="M86" s="5"/>
      <c r="N86" s="5"/>
      <c r="O86" s="5"/>
      <c r="P86" s="5" t="s">
        <v>49</v>
      </c>
      <c r="Q86" s="5" t="s">
        <v>70</v>
      </c>
      <c r="R86" s="5"/>
      <c r="S86" s="5"/>
      <c r="T86" s="5"/>
      <c r="U86" s="5"/>
    </row>
    <row r="87" spans="1:21" ht="15.6" x14ac:dyDescent="0.15">
      <c r="A87" s="34"/>
      <c r="B87" s="5">
        <v>3187882887</v>
      </c>
      <c r="C87" s="5" t="s">
        <v>36</v>
      </c>
      <c r="D87" s="5"/>
      <c r="E87" s="5"/>
      <c r="F87" s="5" t="s">
        <v>17</v>
      </c>
      <c r="G87" s="5" t="s">
        <v>71</v>
      </c>
      <c r="H87" s="5"/>
      <c r="I87" s="5"/>
      <c r="J87" s="5"/>
      <c r="K87" s="5"/>
      <c r="L87" s="5" t="s">
        <v>49</v>
      </c>
      <c r="M87" s="5" t="s">
        <v>70</v>
      </c>
      <c r="N87" s="5"/>
      <c r="O87" s="5"/>
      <c r="P87" s="5"/>
      <c r="Q87" s="5"/>
      <c r="R87" s="5"/>
      <c r="S87" s="5"/>
      <c r="T87" s="5"/>
      <c r="U87" s="5"/>
    </row>
    <row r="88" spans="1:21" x14ac:dyDescent="0.15">
      <c r="A88" s="22" t="s">
        <v>59</v>
      </c>
      <c r="B88" s="6">
        <v>3226821175</v>
      </c>
      <c r="C88" s="6" t="s">
        <v>36</v>
      </c>
      <c r="D88" s="6">
        <v>4</v>
      </c>
      <c r="E88" s="6" t="s">
        <v>137</v>
      </c>
      <c r="F88" s="6" t="s">
        <v>138</v>
      </c>
      <c r="G88" s="6" t="s">
        <v>71</v>
      </c>
      <c r="H88" s="6" t="s">
        <v>49</v>
      </c>
      <c r="I88" s="6" t="s">
        <v>72</v>
      </c>
      <c r="J88" s="6" t="s">
        <v>49</v>
      </c>
      <c r="K88" s="6" t="s">
        <v>72</v>
      </c>
      <c r="L88" s="6" t="s">
        <v>49</v>
      </c>
      <c r="M88" s="6" t="s">
        <v>72</v>
      </c>
      <c r="N88" s="6"/>
      <c r="O88" s="6"/>
      <c r="P88" s="6"/>
      <c r="Q88" s="6"/>
      <c r="R88" s="6"/>
      <c r="S88" s="6"/>
      <c r="T88" s="6"/>
      <c r="U88" s="6"/>
    </row>
    <row r="89" spans="1:21" x14ac:dyDescent="0.15">
      <c r="A89" s="23"/>
      <c r="B89" s="6">
        <v>3226821175</v>
      </c>
      <c r="C89" s="6" t="s">
        <v>36</v>
      </c>
      <c r="D89" s="6">
        <v>4</v>
      </c>
      <c r="E89" s="6" t="s">
        <v>137</v>
      </c>
      <c r="F89" s="6" t="s">
        <v>139</v>
      </c>
      <c r="G89" s="6" t="s">
        <v>71</v>
      </c>
      <c r="H89" s="6" t="s">
        <v>49</v>
      </c>
      <c r="I89" s="6" t="s">
        <v>72</v>
      </c>
      <c r="J89" s="6" t="s">
        <v>49</v>
      </c>
      <c r="K89" s="6" t="s">
        <v>72</v>
      </c>
      <c r="L89" s="6" t="s">
        <v>49</v>
      </c>
      <c r="M89" s="6" t="s">
        <v>72</v>
      </c>
      <c r="N89" s="6"/>
      <c r="O89" s="6"/>
      <c r="P89" s="6"/>
      <c r="Q89" s="6"/>
      <c r="R89" s="6"/>
      <c r="S89" s="6"/>
      <c r="T89" s="6"/>
      <c r="U89" s="6"/>
    </row>
    <row r="90" spans="1:21" x14ac:dyDescent="0.15">
      <c r="A90" s="23"/>
      <c r="B90" s="6">
        <v>3226821175</v>
      </c>
      <c r="C90" s="6" t="s">
        <v>36</v>
      </c>
      <c r="D90" s="6">
        <v>4</v>
      </c>
      <c r="E90" s="6" t="s">
        <v>137</v>
      </c>
      <c r="F90" s="6" t="s">
        <v>140</v>
      </c>
      <c r="G90" s="6" t="s">
        <v>71</v>
      </c>
      <c r="H90" s="6" t="s">
        <v>49</v>
      </c>
      <c r="I90" s="6" t="s">
        <v>72</v>
      </c>
      <c r="J90" s="6" t="s">
        <v>49</v>
      </c>
      <c r="K90" s="6" t="s">
        <v>72</v>
      </c>
      <c r="L90" s="6" t="s">
        <v>49</v>
      </c>
      <c r="M90" s="6" t="s">
        <v>72</v>
      </c>
      <c r="N90" s="6"/>
      <c r="O90" s="6"/>
      <c r="P90" s="6"/>
      <c r="Q90" s="6"/>
      <c r="R90" s="6"/>
      <c r="S90" s="6"/>
      <c r="T90" s="6"/>
      <c r="U90" s="6"/>
    </row>
    <row r="91" spans="1:21" x14ac:dyDescent="0.15">
      <c r="A91" s="23"/>
      <c r="B91" s="6">
        <v>3226821175</v>
      </c>
      <c r="C91" s="6" t="s">
        <v>36</v>
      </c>
      <c r="D91" s="6">
        <v>4</v>
      </c>
      <c r="E91" s="6" t="s">
        <v>137</v>
      </c>
      <c r="F91" s="6" t="s">
        <v>141</v>
      </c>
      <c r="G91" s="6" t="s">
        <v>71</v>
      </c>
      <c r="H91" s="6" t="s">
        <v>49</v>
      </c>
      <c r="I91" s="6" t="s">
        <v>72</v>
      </c>
      <c r="J91" s="6" t="s">
        <v>49</v>
      </c>
      <c r="K91" s="6" t="s">
        <v>72</v>
      </c>
      <c r="L91" s="6" t="s">
        <v>49</v>
      </c>
      <c r="M91" s="6" t="s">
        <v>72</v>
      </c>
      <c r="N91" s="6"/>
      <c r="O91" s="6"/>
      <c r="P91" s="6"/>
      <c r="Q91" s="6"/>
      <c r="R91" s="6"/>
      <c r="S91" s="6"/>
      <c r="T91" s="6"/>
      <c r="U91" s="6"/>
    </row>
    <row r="92" spans="1:21" x14ac:dyDescent="0.15">
      <c r="A92" s="23"/>
      <c r="B92" s="6">
        <v>3226821175</v>
      </c>
      <c r="C92" s="6" t="s">
        <v>36</v>
      </c>
      <c r="D92" s="6">
        <v>4</v>
      </c>
      <c r="E92" s="6" t="s">
        <v>137</v>
      </c>
      <c r="F92" s="6" t="s">
        <v>142</v>
      </c>
      <c r="G92" s="6" t="s">
        <v>71</v>
      </c>
      <c r="H92" s="6" t="s">
        <v>49</v>
      </c>
      <c r="I92" s="6" t="s">
        <v>72</v>
      </c>
      <c r="J92" s="6" t="s">
        <v>49</v>
      </c>
      <c r="K92" s="6" t="s">
        <v>72</v>
      </c>
      <c r="L92" s="6" t="s">
        <v>49</v>
      </c>
      <c r="M92" s="6" t="s">
        <v>72</v>
      </c>
      <c r="N92" s="6"/>
      <c r="O92" s="6"/>
      <c r="P92" s="6"/>
      <c r="Q92" s="6"/>
      <c r="R92" s="6"/>
      <c r="S92" s="6"/>
      <c r="T92" s="6"/>
      <c r="U92" s="6"/>
    </row>
    <row r="93" spans="1:21" x14ac:dyDescent="0.15">
      <c r="A93" s="23"/>
      <c r="B93" s="6">
        <v>3226821175</v>
      </c>
      <c r="C93" s="6" t="s">
        <v>36</v>
      </c>
      <c r="D93" s="6">
        <v>4</v>
      </c>
      <c r="E93" s="6" t="s">
        <v>137</v>
      </c>
      <c r="F93" s="6" t="s">
        <v>143</v>
      </c>
      <c r="G93" s="6" t="s">
        <v>71</v>
      </c>
      <c r="H93" s="6" t="s">
        <v>49</v>
      </c>
      <c r="I93" s="6" t="s">
        <v>72</v>
      </c>
      <c r="J93" s="6" t="s">
        <v>49</v>
      </c>
      <c r="K93" s="6" t="s">
        <v>72</v>
      </c>
      <c r="L93" s="6" t="s">
        <v>49</v>
      </c>
      <c r="M93" s="6" t="s">
        <v>72</v>
      </c>
      <c r="N93" s="6"/>
      <c r="O93" s="6"/>
      <c r="P93" s="6"/>
      <c r="Q93" s="6"/>
      <c r="R93" s="6"/>
      <c r="S93" s="6"/>
      <c r="T93" s="6"/>
      <c r="U93" s="6"/>
    </row>
    <row r="94" spans="1:21" x14ac:dyDescent="0.15">
      <c r="A94" s="23"/>
      <c r="B94" s="6">
        <v>3226821175</v>
      </c>
      <c r="C94" s="6" t="s">
        <v>36</v>
      </c>
      <c r="D94" s="6">
        <v>4</v>
      </c>
      <c r="E94" s="6" t="s">
        <v>137</v>
      </c>
      <c r="F94" s="6" t="s">
        <v>144</v>
      </c>
      <c r="G94" s="6" t="s">
        <v>71</v>
      </c>
      <c r="H94" s="6" t="s">
        <v>49</v>
      </c>
      <c r="I94" s="6" t="s">
        <v>72</v>
      </c>
      <c r="J94" s="6" t="s">
        <v>49</v>
      </c>
      <c r="K94" s="6" t="s">
        <v>72</v>
      </c>
      <c r="L94" s="6" t="s">
        <v>49</v>
      </c>
      <c r="M94" s="6" t="s">
        <v>72</v>
      </c>
      <c r="N94" s="6"/>
      <c r="O94" s="6"/>
      <c r="P94" s="6"/>
      <c r="Q94" s="6"/>
      <c r="R94" s="6"/>
      <c r="S94" s="6"/>
      <c r="T94" s="6"/>
      <c r="U94" s="6"/>
    </row>
    <row r="95" spans="1:21" x14ac:dyDescent="0.15">
      <c r="A95" s="23"/>
      <c r="B95" s="6">
        <v>3226821175</v>
      </c>
      <c r="C95" s="6" t="s">
        <v>36</v>
      </c>
      <c r="D95" s="6">
        <v>4</v>
      </c>
      <c r="E95" s="6" t="s">
        <v>137</v>
      </c>
      <c r="F95" s="6" t="s">
        <v>145</v>
      </c>
      <c r="G95" s="6" t="s">
        <v>71</v>
      </c>
      <c r="H95" s="6" t="s">
        <v>49</v>
      </c>
      <c r="I95" s="6" t="s">
        <v>72</v>
      </c>
      <c r="J95" s="6" t="s">
        <v>49</v>
      </c>
      <c r="K95" s="6" t="s">
        <v>72</v>
      </c>
      <c r="L95" s="6" t="s">
        <v>49</v>
      </c>
      <c r="M95" s="6" t="s">
        <v>72</v>
      </c>
      <c r="N95" s="6"/>
      <c r="O95" s="6"/>
      <c r="P95" s="6"/>
      <c r="Q95" s="6"/>
      <c r="R95" s="6"/>
      <c r="S95" s="6"/>
      <c r="T95" s="6"/>
      <c r="U95" s="6"/>
    </row>
    <row r="96" spans="1:21" x14ac:dyDescent="0.15">
      <c r="A96" s="24"/>
      <c r="B96" s="6">
        <v>3226821175</v>
      </c>
      <c r="C96" s="6" t="s">
        <v>36</v>
      </c>
      <c r="D96" s="6">
        <v>4</v>
      </c>
      <c r="E96" s="6" t="s">
        <v>137</v>
      </c>
      <c r="F96" s="6" t="s">
        <v>146</v>
      </c>
      <c r="G96" s="6" t="s">
        <v>71</v>
      </c>
      <c r="H96" s="6" t="s">
        <v>49</v>
      </c>
      <c r="I96" s="6" t="s">
        <v>72</v>
      </c>
      <c r="J96" s="6" t="s">
        <v>49</v>
      </c>
      <c r="K96" s="6" t="s">
        <v>72</v>
      </c>
      <c r="L96" s="6" t="s">
        <v>49</v>
      </c>
      <c r="M96" s="6" t="s">
        <v>72</v>
      </c>
      <c r="N96" s="6"/>
      <c r="O96" s="6"/>
      <c r="P96" s="6"/>
      <c r="Q96" s="6"/>
      <c r="R96" s="6"/>
      <c r="S96" s="6"/>
      <c r="T96" s="6"/>
      <c r="U96" s="6"/>
    </row>
    <row r="97" spans="1:21" ht="15.6" x14ac:dyDescent="0.15">
      <c r="A97" s="33" t="s">
        <v>60</v>
      </c>
      <c r="B97" s="5">
        <v>3208261653</v>
      </c>
      <c r="C97" s="5" t="s">
        <v>36</v>
      </c>
      <c r="D97" s="5">
        <v>4</v>
      </c>
      <c r="E97" s="5" t="s">
        <v>119</v>
      </c>
      <c r="F97" s="5" t="s">
        <v>124</v>
      </c>
      <c r="G97" s="5" t="s">
        <v>129</v>
      </c>
      <c r="H97" s="5"/>
      <c r="I97" s="5"/>
      <c r="J97" s="5" t="s">
        <v>49</v>
      </c>
      <c r="K97" s="5" t="s">
        <v>130</v>
      </c>
      <c r="L97" s="5"/>
      <c r="M97" s="5"/>
      <c r="N97" s="5"/>
      <c r="O97" s="5"/>
      <c r="P97" s="5"/>
      <c r="Q97" s="5"/>
      <c r="R97" s="5"/>
      <c r="S97" s="5"/>
      <c r="T97" s="5"/>
      <c r="U97" s="5"/>
    </row>
    <row r="98" spans="1:21" ht="15.6" x14ac:dyDescent="0.15">
      <c r="A98" s="34"/>
      <c r="B98" s="5">
        <v>3208261653</v>
      </c>
      <c r="C98" s="5" t="s">
        <v>36</v>
      </c>
      <c r="D98" s="5">
        <v>4</v>
      </c>
      <c r="E98" s="5" t="s">
        <v>119</v>
      </c>
      <c r="F98" s="5" t="s">
        <v>120</v>
      </c>
      <c r="G98" s="5" t="s">
        <v>129</v>
      </c>
      <c r="H98" s="5"/>
      <c r="I98" s="5"/>
      <c r="J98" s="5" t="s">
        <v>49</v>
      </c>
      <c r="K98" s="5" t="s">
        <v>131</v>
      </c>
      <c r="L98" s="5"/>
      <c r="M98" s="5"/>
      <c r="N98" s="5"/>
      <c r="O98" s="5"/>
      <c r="P98" s="5"/>
      <c r="Q98" s="5"/>
      <c r="R98" s="5"/>
      <c r="S98" s="5"/>
      <c r="T98" s="5"/>
      <c r="U98" s="5"/>
    </row>
    <row r="99" spans="1:21" ht="15.6" x14ac:dyDescent="0.15">
      <c r="A99" s="34"/>
      <c r="B99" s="5">
        <v>3208261653</v>
      </c>
      <c r="C99" s="5" t="s">
        <v>36</v>
      </c>
      <c r="D99" s="5">
        <v>4</v>
      </c>
      <c r="E99" s="5" t="s">
        <v>119</v>
      </c>
      <c r="F99" s="5" t="s">
        <v>121</v>
      </c>
      <c r="G99" s="5" t="s">
        <v>129</v>
      </c>
      <c r="H99" s="5"/>
      <c r="I99" s="5"/>
      <c r="J99" s="5" t="s">
        <v>49</v>
      </c>
      <c r="K99" s="5" t="s">
        <v>132</v>
      </c>
      <c r="L99" s="5"/>
      <c r="M99" s="5"/>
      <c r="N99" s="5"/>
      <c r="O99" s="5"/>
      <c r="P99" s="5"/>
      <c r="Q99" s="5"/>
      <c r="R99" s="5"/>
      <c r="S99" s="5"/>
      <c r="T99" s="5"/>
      <c r="U99" s="5"/>
    </row>
    <row r="100" spans="1:21" ht="15.6" x14ac:dyDescent="0.15">
      <c r="A100" s="34"/>
      <c r="B100" s="5">
        <v>3208261653</v>
      </c>
      <c r="C100" s="5" t="s">
        <v>36</v>
      </c>
      <c r="D100" s="5">
        <v>4</v>
      </c>
      <c r="E100" s="5" t="s">
        <v>119</v>
      </c>
      <c r="F100" s="5" t="s">
        <v>122</v>
      </c>
      <c r="G100" s="5" t="s">
        <v>129</v>
      </c>
      <c r="H100" s="5"/>
      <c r="I100" s="5"/>
      <c r="J100" s="5" t="s">
        <v>49</v>
      </c>
      <c r="K100" s="5" t="s">
        <v>133</v>
      </c>
      <c r="L100" s="5"/>
      <c r="M100" s="5"/>
      <c r="N100" s="5"/>
      <c r="O100" s="5"/>
      <c r="P100" s="5"/>
      <c r="Q100" s="5"/>
      <c r="R100" s="5"/>
      <c r="S100" s="5"/>
      <c r="T100" s="5"/>
      <c r="U100" s="5"/>
    </row>
    <row r="101" spans="1:21" ht="15.6" x14ac:dyDescent="0.15">
      <c r="A101" s="34"/>
      <c r="B101" s="5">
        <v>3208261653</v>
      </c>
      <c r="C101" s="5" t="s">
        <v>36</v>
      </c>
      <c r="D101" s="5">
        <v>4</v>
      </c>
      <c r="E101" s="5" t="s">
        <v>119</v>
      </c>
      <c r="F101" s="5" t="s">
        <v>125</v>
      </c>
      <c r="G101" s="5" t="s">
        <v>129</v>
      </c>
      <c r="H101" s="5"/>
      <c r="I101" s="5"/>
      <c r="J101" s="5"/>
      <c r="K101" s="5"/>
      <c r="L101" s="5" t="s">
        <v>49</v>
      </c>
      <c r="M101" s="5" t="s">
        <v>131</v>
      </c>
      <c r="N101" s="5"/>
      <c r="O101" s="5"/>
      <c r="P101" s="5"/>
      <c r="Q101" s="5"/>
      <c r="R101" s="5"/>
      <c r="S101" s="5"/>
      <c r="T101" s="5"/>
      <c r="U101" s="5"/>
    </row>
    <row r="102" spans="1:21" ht="15.6" x14ac:dyDescent="0.15">
      <c r="A102" s="34"/>
      <c r="B102" s="5">
        <v>3208261653</v>
      </c>
      <c r="C102" s="5" t="s">
        <v>36</v>
      </c>
      <c r="D102" s="5">
        <v>4</v>
      </c>
      <c r="E102" s="5" t="s">
        <v>119</v>
      </c>
      <c r="F102" s="5" t="s">
        <v>126</v>
      </c>
      <c r="G102" s="5" t="s">
        <v>129</v>
      </c>
      <c r="H102" s="5"/>
      <c r="I102" s="5"/>
      <c r="J102" s="5"/>
      <c r="K102" s="5"/>
      <c r="L102" s="5" t="s">
        <v>49</v>
      </c>
      <c r="M102" s="5" t="s">
        <v>132</v>
      </c>
      <c r="N102" s="5"/>
      <c r="O102" s="5"/>
      <c r="P102" s="5"/>
      <c r="Q102" s="5"/>
      <c r="R102" s="5"/>
      <c r="S102" s="5"/>
      <c r="T102" s="5"/>
      <c r="U102" s="5"/>
    </row>
    <row r="103" spans="1:21" ht="15.6" x14ac:dyDescent="0.15">
      <c r="A103" s="34"/>
      <c r="B103" s="5">
        <v>3208261653</v>
      </c>
      <c r="C103" s="5" t="s">
        <v>36</v>
      </c>
      <c r="D103" s="5">
        <v>4</v>
      </c>
      <c r="E103" s="5" t="s">
        <v>119</v>
      </c>
      <c r="F103" s="5" t="s">
        <v>127</v>
      </c>
      <c r="G103" s="5" t="s">
        <v>129</v>
      </c>
      <c r="H103" s="5"/>
      <c r="I103" s="5"/>
      <c r="J103" s="5"/>
      <c r="K103" s="5"/>
      <c r="L103" s="5" t="s">
        <v>49</v>
      </c>
      <c r="M103" s="5" t="s">
        <v>132</v>
      </c>
      <c r="N103" s="5"/>
      <c r="O103" s="5"/>
      <c r="P103" s="5"/>
      <c r="Q103" s="5"/>
      <c r="R103" s="5"/>
      <c r="S103" s="5"/>
      <c r="T103" s="5"/>
      <c r="U103" s="5"/>
    </row>
    <row r="104" spans="1:21" ht="15.6" x14ac:dyDescent="0.15">
      <c r="A104" s="34"/>
      <c r="B104" s="5">
        <v>3208261653</v>
      </c>
      <c r="C104" s="5" t="s">
        <v>36</v>
      </c>
      <c r="D104" s="5">
        <v>4</v>
      </c>
      <c r="E104" s="5" t="s">
        <v>119</v>
      </c>
      <c r="F104" s="5" t="s">
        <v>135</v>
      </c>
      <c r="G104" s="5" t="s">
        <v>129</v>
      </c>
      <c r="H104" s="5"/>
      <c r="I104" s="5"/>
      <c r="J104" s="5"/>
      <c r="K104" s="5"/>
      <c r="L104" s="5"/>
      <c r="M104" s="5"/>
      <c r="N104" s="5" t="s">
        <v>49</v>
      </c>
      <c r="O104" s="5" t="s">
        <v>134</v>
      </c>
      <c r="P104" s="5"/>
      <c r="Q104" s="5"/>
      <c r="R104" s="5"/>
      <c r="S104" s="5"/>
      <c r="T104" s="5"/>
      <c r="U104" s="5"/>
    </row>
    <row r="105" spans="1:21" ht="15.6" x14ac:dyDescent="0.15">
      <c r="A105" s="34"/>
      <c r="B105" s="5">
        <v>3208261653</v>
      </c>
      <c r="C105" s="5" t="s">
        <v>36</v>
      </c>
      <c r="D105" s="5">
        <v>4</v>
      </c>
      <c r="E105" s="5" t="s">
        <v>119</v>
      </c>
      <c r="F105" s="5" t="s">
        <v>128</v>
      </c>
      <c r="G105" s="5" t="s">
        <v>129</v>
      </c>
      <c r="H105" s="5"/>
      <c r="I105" s="5"/>
      <c r="J105" s="5"/>
      <c r="K105" s="5"/>
      <c r="L105" s="5"/>
      <c r="M105" s="5"/>
      <c r="N105" s="5" t="s">
        <v>49</v>
      </c>
      <c r="O105" s="5" t="s">
        <v>134</v>
      </c>
      <c r="P105" s="5"/>
      <c r="Q105" s="5"/>
      <c r="R105" s="5"/>
      <c r="S105" s="5"/>
      <c r="T105" s="5"/>
      <c r="U105" s="5"/>
    </row>
    <row r="106" spans="1:21" ht="15.6" x14ac:dyDescent="0.15">
      <c r="A106" s="22" t="s">
        <v>61</v>
      </c>
      <c r="B106" s="6">
        <v>3124332948</v>
      </c>
      <c r="C106" s="6" t="s">
        <v>36</v>
      </c>
      <c r="D106" s="6">
        <v>8</v>
      </c>
      <c r="E106" s="6" t="s">
        <v>83</v>
      </c>
      <c r="F106" s="6" t="s">
        <v>84</v>
      </c>
      <c r="G106" s="6" t="s">
        <v>87</v>
      </c>
      <c r="H106" s="6" t="s">
        <v>49</v>
      </c>
      <c r="I106" s="6" t="s">
        <v>72</v>
      </c>
      <c r="J106" s="6" t="s">
        <v>49</v>
      </c>
      <c r="K106" s="6" t="s">
        <v>72</v>
      </c>
      <c r="L106" s="6"/>
      <c r="M106" s="6"/>
      <c r="N106" s="6"/>
      <c r="O106" s="6"/>
      <c r="P106" s="6"/>
      <c r="Q106" s="6"/>
      <c r="R106" s="6"/>
      <c r="S106" s="6"/>
      <c r="T106" s="6"/>
      <c r="U106" s="6"/>
    </row>
    <row r="107" spans="1:21" ht="15.6" x14ac:dyDescent="0.15">
      <c r="A107" s="23"/>
      <c r="B107" s="6">
        <v>3124332948</v>
      </c>
      <c r="C107" s="6" t="s">
        <v>36</v>
      </c>
      <c r="D107" s="6">
        <v>8</v>
      </c>
      <c r="E107" s="6" t="s">
        <v>83</v>
      </c>
      <c r="F107" s="6" t="s">
        <v>85</v>
      </c>
      <c r="G107" s="6" t="s">
        <v>87</v>
      </c>
      <c r="H107" s="6" t="s">
        <v>49</v>
      </c>
      <c r="I107" s="6" t="s">
        <v>72</v>
      </c>
      <c r="J107" s="6" t="s">
        <v>49</v>
      </c>
      <c r="K107" s="6" t="s">
        <v>72</v>
      </c>
      <c r="L107" s="6"/>
      <c r="M107" s="6"/>
      <c r="N107" s="6"/>
      <c r="O107" s="6"/>
      <c r="P107" s="6"/>
      <c r="Q107" s="6"/>
      <c r="R107" s="6"/>
      <c r="S107" s="6"/>
      <c r="T107" s="6"/>
      <c r="U107" s="6"/>
    </row>
    <row r="108" spans="1:21" ht="15.6" x14ac:dyDescent="0.15">
      <c r="A108" s="23"/>
      <c r="B108" s="6">
        <v>3124332948</v>
      </c>
      <c r="C108" s="6" t="s">
        <v>36</v>
      </c>
      <c r="D108" s="6">
        <v>8</v>
      </c>
      <c r="E108" s="6" t="s">
        <v>83</v>
      </c>
      <c r="F108" s="6" t="s">
        <v>86</v>
      </c>
      <c r="G108" s="6" t="s">
        <v>87</v>
      </c>
      <c r="H108" s="6" t="s">
        <v>49</v>
      </c>
      <c r="I108" s="6" t="s">
        <v>72</v>
      </c>
      <c r="J108" s="6"/>
      <c r="K108" s="6" t="s">
        <v>72</v>
      </c>
      <c r="L108" s="6"/>
      <c r="M108" s="6"/>
      <c r="N108" s="6"/>
      <c r="O108" s="6"/>
      <c r="P108" s="6"/>
      <c r="Q108" s="6"/>
      <c r="R108" s="6"/>
      <c r="S108" s="6"/>
      <c r="T108" s="6"/>
      <c r="U108" s="6"/>
    </row>
    <row r="109" spans="1:21" ht="15.6" x14ac:dyDescent="0.15">
      <c r="A109" s="23"/>
      <c r="B109" s="6">
        <v>3124332948</v>
      </c>
      <c r="C109" s="6" t="s">
        <v>36</v>
      </c>
      <c r="D109" s="6">
        <v>8</v>
      </c>
      <c r="E109" s="6" t="s">
        <v>83</v>
      </c>
      <c r="F109" s="6" t="s">
        <v>46</v>
      </c>
      <c r="G109" s="6" t="s">
        <v>87</v>
      </c>
      <c r="H109" s="6" t="s">
        <v>49</v>
      </c>
      <c r="I109" s="6" t="s">
        <v>72</v>
      </c>
      <c r="J109" s="6" t="s">
        <v>49</v>
      </c>
      <c r="K109" s="6" t="s">
        <v>72</v>
      </c>
      <c r="L109" s="6"/>
      <c r="M109" s="6"/>
      <c r="N109" s="6"/>
      <c r="O109" s="6"/>
      <c r="P109" s="6"/>
      <c r="Q109" s="6"/>
      <c r="R109" s="6"/>
      <c r="S109" s="6"/>
      <c r="T109" s="6"/>
      <c r="U109" s="6"/>
    </row>
    <row r="110" spans="1:21" x14ac:dyDescent="0.15">
      <c r="A110" s="23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</row>
    <row r="111" spans="1:21" x14ac:dyDescent="0.15">
      <c r="A111" s="24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</row>
    <row r="112" spans="1:21" x14ac:dyDescent="0.15">
      <c r="A112" s="33" t="s">
        <v>62</v>
      </c>
      <c r="B112" s="5">
        <v>3006273428</v>
      </c>
      <c r="C112" s="5" t="s">
        <v>36</v>
      </c>
      <c r="D112" s="5"/>
      <c r="E112" s="5" t="s">
        <v>187</v>
      </c>
      <c r="F112" s="5" t="s">
        <v>164</v>
      </c>
      <c r="G112" s="5" t="s">
        <v>194</v>
      </c>
      <c r="H112" s="5"/>
      <c r="I112" s="5"/>
      <c r="J112" s="5" t="s">
        <v>49</v>
      </c>
      <c r="K112" s="5" t="s">
        <v>72</v>
      </c>
      <c r="L112" s="5"/>
      <c r="M112" s="5"/>
      <c r="N112" s="5" t="s">
        <v>49</v>
      </c>
      <c r="O112" s="5" t="s">
        <v>72</v>
      </c>
      <c r="P112" s="5" t="s">
        <v>49</v>
      </c>
      <c r="Q112" s="5" t="s">
        <v>72</v>
      </c>
      <c r="R112" s="5"/>
      <c r="S112" s="5"/>
      <c r="T112" s="5"/>
      <c r="U112" s="5"/>
    </row>
    <row r="113" spans="1:21" x14ac:dyDescent="0.15">
      <c r="A113" s="34"/>
      <c r="B113" s="5">
        <v>3006273428</v>
      </c>
      <c r="C113" s="5" t="s">
        <v>36</v>
      </c>
      <c r="D113" s="5"/>
      <c r="E113" s="5" t="s">
        <v>187</v>
      </c>
      <c r="F113" s="5" t="s">
        <v>188</v>
      </c>
      <c r="G113" s="5" t="s">
        <v>194</v>
      </c>
      <c r="H113" s="5"/>
      <c r="I113" s="5"/>
      <c r="J113" s="5" t="s">
        <v>49</v>
      </c>
      <c r="K113" s="5" t="s">
        <v>72</v>
      </c>
      <c r="L113" s="5"/>
      <c r="M113" s="5"/>
      <c r="N113" s="5" t="s">
        <v>49</v>
      </c>
      <c r="O113" s="5" t="s">
        <v>72</v>
      </c>
      <c r="P113" s="5" t="s">
        <v>49</v>
      </c>
      <c r="Q113" s="5" t="s">
        <v>72</v>
      </c>
      <c r="R113" s="5"/>
      <c r="S113" s="5"/>
      <c r="T113" s="5"/>
      <c r="U113" s="5"/>
    </row>
    <row r="114" spans="1:21" x14ac:dyDescent="0.15">
      <c r="A114" s="34"/>
      <c r="B114" s="5">
        <v>3006273428</v>
      </c>
      <c r="C114" s="5" t="s">
        <v>36</v>
      </c>
      <c r="D114" s="5"/>
      <c r="E114" s="5" t="s">
        <v>187</v>
      </c>
      <c r="F114" s="5" t="s">
        <v>189</v>
      </c>
      <c r="G114" s="5" t="s">
        <v>194</v>
      </c>
      <c r="H114" s="5"/>
      <c r="I114" s="5"/>
      <c r="J114" s="5" t="s">
        <v>49</v>
      </c>
      <c r="K114" s="5" t="s">
        <v>72</v>
      </c>
      <c r="L114" s="5"/>
      <c r="M114" s="5"/>
      <c r="N114" s="5" t="s">
        <v>49</v>
      </c>
      <c r="O114" s="5" t="s">
        <v>72</v>
      </c>
      <c r="P114" s="5" t="s">
        <v>49</v>
      </c>
      <c r="Q114" s="5" t="s">
        <v>72</v>
      </c>
      <c r="R114" s="5"/>
      <c r="S114" s="5"/>
      <c r="T114" s="5"/>
      <c r="U114" s="5"/>
    </row>
    <row r="115" spans="1:21" x14ac:dyDescent="0.15">
      <c r="A115" s="34"/>
      <c r="B115" s="5">
        <v>3006273428</v>
      </c>
      <c r="C115" s="5" t="s">
        <v>36</v>
      </c>
      <c r="D115" s="5"/>
      <c r="E115" s="5" t="s">
        <v>187</v>
      </c>
      <c r="F115" s="5" t="s">
        <v>190</v>
      </c>
      <c r="G115" s="5" t="s">
        <v>194</v>
      </c>
      <c r="H115" s="5"/>
      <c r="I115" s="5"/>
      <c r="J115" s="5" t="s">
        <v>49</v>
      </c>
      <c r="K115" s="5" t="s">
        <v>72</v>
      </c>
      <c r="L115" s="5"/>
      <c r="M115" s="5"/>
      <c r="N115" s="5" t="s">
        <v>49</v>
      </c>
      <c r="O115" s="5" t="s">
        <v>72</v>
      </c>
      <c r="P115" s="5" t="s">
        <v>49</v>
      </c>
      <c r="Q115" s="5" t="s">
        <v>72</v>
      </c>
      <c r="R115" s="5"/>
      <c r="S115" s="5"/>
      <c r="T115" s="5"/>
      <c r="U115" s="5"/>
    </row>
    <row r="116" spans="1:21" x14ac:dyDescent="0.15">
      <c r="A116" s="34"/>
      <c r="B116" s="5">
        <v>3006273428</v>
      </c>
      <c r="C116" s="5" t="s">
        <v>36</v>
      </c>
      <c r="D116" s="5"/>
      <c r="E116" s="5" t="s">
        <v>187</v>
      </c>
      <c r="F116" s="5" t="s">
        <v>191</v>
      </c>
      <c r="G116" s="5" t="s">
        <v>194</v>
      </c>
      <c r="H116" s="5"/>
      <c r="I116" s="5"/>
      <c r="J116" s="5" t="s">
        <v>49</v>
      </c>
      <c r="K116" s="5" t="s">
        <v>72</v>
      </c>
      <c r="L116" s="5"/>
      <c r="M116" s="5"/>
      <c r="N116" s="5" t="s">
        <v>49</v>
      </c>
      <c r="O116" s="5" t="s">
        <v>72</v>
      </c>
      <c r="P116" s="5" t="s">
        <v>49</v>
      </c>
      <c r="Q116" s="5" t="s">
        <v>72</v>
      </c>
      <c r="R116" s="5"/>
      <c r="S116" s="5"/>
      <c r="T116" s="5"/>
      <c r="U116" s="5"/>
    </row>
    <row r="117" spans="1:21" x14ac:dyDescent="0.15">
      <c r="A117" s="34"/>
      <c r="B117" s="5">
        <v>3006273428</v>
      </c>
      <c r="C117" s="5" t="s">
        <v>36</v>
      </c>
      <c r="D117" s="5"/>
      <c r="E117" s="5" t="s">
        <v>187</v>
      </c>
      <c r="F117" s="5" t="s">
        <v>192</v>
      </c>
      <c r="G117" s="5" t="s">
        <v>194</v>
      </c>
      <c r="H117" s="5"/>
      <c r="I117" s="5"/>
      <c r="J117" s="5" t="s">
        <v>49</v>
      </c>
      <c r="K117" s="5" t="s">
        <v>72</v>
      </c>
      <c r="L117" s="5"/>
      <c r="M117" s="5"/>
      <c r="N117" s="5" t="s">
        <v>49</v>
      </c>
      <c r="O117" s="5" t="s">
        <v>72</v>
      </c>
      <c r="P117" s="5" t="s">
        <v>49</v>
      </c>
      <c r="Q117" s="5" t="s">
        <v>72</v>
      </c>
      <c r="R117" s="5"/>
      <c r="S117" s="5"/>
      <c r="T117" s="5"/>
      <c r="U117" s="5"/>
    </row>
    <row r="118" spans="1:21" x14ac:dyDescent="0.15">
      <c r="A118" s="34"/>
      <c r="B118" s="5">
        <v>3006273428</v>
      </c>
      <c r="C118" s="5" t="s">
        <v>36</v>
      </c>
      <c r="D118" s="5"/>
      <c r="E118" s="5" t="s">
        <v>187</v>
      </c>
      <c r="F118" s="5" t="s">
        <v>193</v>
      </c>
      <c r="G118" s="5" t="s">
        <v>194</v>
      </c>
      <c r="H118" s="5"/>
      <c r="I118" s="5"/>
      <c r="J118" s="5" t="s">
        <v>49</v>
      </c>
      <c r="K118" s="5" t="s">
        <v>72</v>
      </c>
      <c r="L118" s="5"/>
      <c r="M118" s="5"/>
      <c r="N118" s="5" t="s">
        <v>49</v>
      </c>
      <c r="O118" s="5" t="s">
        <v>72</v>
      </c>
      <c r="P118" s="5" t="s">
        <v>49</v>
      </c>
      <c r="Q118" s="5" t="s">
        <v>72</v>
      </c>
      <c r="R118" s="5"/>
      <c r="S118" s="5"/>
      <c r="T118" s="5"/>
      <c r="U118" s="5"/>
    </row>
    <row r="119" spans="1:21" x14ac:dyDescent="0.15">
      <c r="A119" s="35"/>
      <c r="B119" s="5">
        <v>3006273428</v>
      </c>
      <c r="C119" s="5" t="s">
        <v>36</v>
      </c>
      <c r="D119" s="5"/>
      <c r="E119" s="5" t="s">
        <v>187</v>
      </c>
      <c r="F119" s="5" t="s">
        <v>169</v>
      </c>
      <c r="G119" s="5" t="s">
        <v>194</v>
      </c>
      <c r="H119" s="5"/>
      <c r="I119" s="5"/>
      <c r="J119" s="5" t="s">
        <v>49</v>
      </c>
      <c r="K119" s="5" t="s">
        <v>72</v>
      </c>
      <c r="L119" s="5"/>
      <c r="M119" s="5"/>
      <c r="N119" s="5" t="s">
        <v>49</v>
      </c>
      <c r="O119" s="5" t="s">
        <v>72</v>
      </c>
      <c r="P119" s="5" t="s">
        <v>49</v>
      </c>
      <c r="Q119" s="5" t="s">
        <v>72</v>
      </c>
      <c r="R119" s="5"/>
      <c r="S119" s="5"/>
      <c r="T119" s="5"/>
      <c r="U119" s="5"/>
    </row>
    <row r="120" spans="1:21" x14ac:dyDescent="0.15">
      <c r="A120" s="22" t="s">
        <v>63</v>
      </c>
      <c r="B120" s="6">
        <v>3229706408</v>
      </c>
      <c r="C120" s="6" t="s">
        <v>36</v>
      </c>
      <c r="D120" s="6">
        <v>8</v>
      </c>
      <c r="E120" s="6" t="s">
        <v>177</v>
      </c>
      <c r="F120" s="6" t="s">
        <v>169</v>
      </c>
      <c r="G120" s="6" t="s">
        <v>179</v>
      </c>
      <c r="H120" s="6" t="s">
        <v>49</v>
      </c>
      <c r="I120" s="6" t="s">
        <v>72</v>
      </c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</row>
    <row r="121" spans="1:21" ht="15.6" x14ac:dyDescent="0.15">
      <c r="A121" s="23"/>
      <c r="B121" s="6">
        <v>3229706408</v>
      </c>
      <c r="C121" s="6" t="s">
        <v>36</v>
      </c>
      <c r="D121" s="6">
        <v>8</v>
      </c>
      <c r="E121" s="6" t="s">
        <v>177</v>
      </c>
      <c r="F121" s="6" t="s">
        <v>169</v>
      </c>
      <c r="G121" s="6" t="s">
        <v>180</v>
      </c>
      <c r="H121" s="6" t="s">
        <v>49</v>
      </c>
      <c r="I121" s="6" t="s">
        <v>72</v>
      </c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</row>
    <row r="122" spans="1:21" x14ac:dyDescent="0.15">
      <c r="A122" s="23"/>
      <c r="B122" s="6">
        <v>3229706408</v>
      </c>
      <c r="C122" s="6" t="s">
        <v>36</v>
      </c>
      <c r="D122" s="6">
        <v>9</v>
      </c>
      <c r="E122" s="6" t="s">
        <v>178</v>
      </c>
      <c r="F122" s="6" t="s">
        <v>181</v>
      </c>
      <c r="G122" s="6" t="s">
        <v>182</v>
      </c>
      <c r="H122" s="6"/>
      <c r="I122" s="6"/>
      <c r="J122" s="6" t="s">
        <v>49</v>
      </c>
      <c r="K122" s="6" t="s">
        <v>72</v>
      </c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x14ac:dyDescent="0.15">
      <c r="A123" s="23"/>
      <c r="B123" s="6">
        <v>3229706408</v>
      </c>
      <c r="C123" s="6" t="s">
        <v>36</v>
      </c>
      <c r="D123" s="6">
        <v>9</v>
      </c>
      <c r="E123" s="6" t="s">
        <v>178</v>
      </c>
      <c r="F123" s="6" t="s">
        <v>159</v>
      </c>
      <c r="G123" s="6" t="s">
        <v>182</v>
      </c>
      <c r="H123" s="6"/>
      <c r="I123" s="6"/>
      <c r="J123" s="6" t="s">
        <v>49</v>
      </c>
      <c r="K123" s="6" t="s">
        <v>72</v>
      </c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x14ac:dyDescent="0.15">
      <c r="A124" s="23"/>
      <c r="B124" s="6">
        <v>3229706408</v>
      </c>
      <c r="C124" s="6" t="s">
        <v>36</v>
      </c>
      <c r="D124" s="6">
        <v>9</v>
      </c>
      <c r="E124" s="6" t="s">
        <v>178</v>
      </c>
      <c r="F124" s="6" t="s">
        <v>160</v>
      </c>
      <c r="G124" s="6" t="s">
        <v>182</v>
      </c>
      <c r="H124" s="6"/>
      <c r="I124" s="6"/>
      <c r="J124" s="6" t="s">
        <v>49</v>
      </c>
      <c r="K124" s="6" t="s">
        <v>72</v>
      </c>
      <c r="L124" s="6"/>
      <c r="M124" s="6"/>
      <c r="N124" s="6"/>
      <c r="O124" s="6"/>
      <c r="P124" s="6"/>
      <c r="Q124" s="6"/>
      <c r="R124" s="6"/>
      <c r="S124" s="6"/>
      <c r="T124" s="6"/>
      <c r="U124" s="6"/>
    </row>
    <row r="125" spans="1:21" x14ac:dyDescent="0.15">
      <c r="A125" s="23"/>
      <c r="B125" s="6">
        <v>3229706408</v>
      </c>
      <c r="C125" s="6" t="s">
        <v>36</v>
      </c>
      <c r="D125" s="6">
        <v>9</v>
      </c>
      <c r="E125" s="6" t="s">
        <v>178</v>
      </c>
      <c r="F125" s="6" t="s">
        <v>154</v>
      </c>
      <c r="G125" s="6" t="s">
        <v>182</v>
      </c>
      <c r="H125" s="6"/>
      <c r="I125" s="6"/>
      <c r="J125" s="6"/>
      <c r="K125" s="6"/>
      <c r="L125" s="6" t="s">
        <v>49</v>
      </c>
      <c r="M125" s="6" t="s">
        <v>72</v>
      </c>
      <c r="N125" s="6"/>
      <c r="O125" s="6"/>
      <c r="P125" s="6"/>
      <c r="Q125" s="6"/>
      <c r="R125" s="6"/>
      <c r="S125" s="6"/>
      <c r="T125" s="6"/>
      <c r="U125" s="6"/>
    </row>
    <row r="126" spans="1:21" x14ac:dyDescent="0.15">
      <c r="A126" s="23"/>
      <c r="B126" s="6">
        <v>3229706408</v>
      </c>
      <c r="C126" s="6" t="s">
        <v>36</v>
      </c>
      <c r="D126" s="6">
        <v>9</v>
      </c>
      <c r="E126" s="6" t="s">
        <v>178</v>
      </c>
      <c r="F126" s="6" t="s">
        <v>153</v>
      </c>
      <c r="G126" s="6" t="s">
        <v>182</v>
      </c>
      <c r="H126" s="6"/>
      <c r="I126" s="6"/>
      <c r="J126" s="6"/>
      <c r="K126" s="6"/>
      <c r="L126" s="6" t="s">
        <v>49</v>
      </c>
      <c r="M126" s="6" t="s">
        <v>72</v>
      </c>
      <c r="N126" s="6"/>
      <c r="O126" s="6"/>
      <c r="P126" s="6"/>
      <c r="Q126" s="6"/>
      <c r="R126" s="6"/>
      <c r="S126" s="6"/>
      <c r="T126" s="6"/>
      <c r="U126" s="6"/>
    </row>
    <row r="127" spans="1:21" x14ac:dyDescent="0.15">
      <c r="A127" s="23"/>
      <c r="B127" s="6">
        <v>3229706408</v>
      </c>
      <c r="C127" s="6" t="s">
        <v>36</v>
      </c>
      <c r="D127" s="6">
        <v>9</v>
      </c>
      <c r="E127" s="6" t="s">
        <v>178</v>
      </c>
      <c r="F127" s="6" t="s">
        <v>158</v>
      </c>
      <c r="G127" s="6" t="s">
        <v>182</v>
      </c>
      <c r="H127" s="6"/>
      <c r="I127" s="6"/>
      <c r="J127" s="6"/>
      <c r="K127" s="6"/>
      <c r="L127" s="6" t="s">
        <v>49</v>
      </c>
      <c r="M127" s="6" t="s">
        <v>72</v>
      </c>
      <c r="N127" s="6"/>
      <c r="O127" s="6"/>
      <c r="P127" s="6"/>
      <c r="Q127" s="6"/>
      <c r="R127" s="6"/>
      <c r="S127" s="6"/>
      <c r="T127" s="6"/>
      <c r="U127" s="6"/>
    </row>
    <row r="128" spans="1:21" x14ac:dyDescent="0.15">
      <c r="A128" s="23"/>
      <c r="B128" s="6">
        <v>3229706408</v>
      </c>
      <c r="C128" s="6" t="s">
        <v>36</v>
      </c>
      <c r="D128" s="6">
        <v>9</v>
      </c>
      <c r="E128" s="6" t="s">
        <v>178</v>
      </c>
      <c r="F128" s="6" t="s">
        <v>183</v>
      </c>
      <c r="G128" s="6" t="s">
        <v>182</v>
      </c>
      <c r="H128" s="6"/>
      <c r="I128" s="6"/>
      <c r="J128" s="6" t="s">
        <v>49</v>
      </c>
      <c r="K128" s="6" t="s">
        <v>72</v>
      </c>
      <c r="L128" s="6" t="s">
        <v>49</v>
      </c>
      <c r="M128" s="6" t="s">
        <v>72</v>
      </c>
      <c r="N128" s="6"/>
      <c r="O128" s="6"/>
      <c r="P128" s="6"/>
      <c r="Q128" s="6"/>
      <c r="R128" s="6"/>
      <c r="S128" s="6"/>
      <c r="T128" s="6"/>
      <c r="U128" s="6"/>
    </row>
    <row r="129" spans="1:21" x14ac:dyDescent="0.15">
      <c r="A129" s="24"/>
      <c r="B129" s="6">
        <v>3229706408</v>
      </c>
      <c r="C129" s="6" t="s">
        <v>36</v>
      </c>
      <c r="D129" s="6">
        <v>9</v>
      </c>
      <c r="E129" s="6" t="s">
        <v>178</v>
      </c>
      <c r="F129" s="6" t="s">
        <v>184</v>
      </c>
      <c r="G129" s="6" t="s">
        <v>182</v>
      </c>
      <c r="H129" s="6"/>
      <c r="I129" s="6"/>
      <c r="J129" s="6" t="s">
        <v>49</v>
      </c>
      <c r="K129" s="6" t="s">
        <v>72</v>
      </c>
      <c r="L129" s="6"/>
      <c r="M129" s="6"/>
      <c r="N129" s="6"/>
      <c r="O129" s="6"/>
      <c r="P129" s="6"/>
      <c r="Q129" s="6"/>
      <c r="R129" s="6"/>
      <c r="S129" s="6"/>
      <c r="T129" s="6"/>
      <c r="U129" s="6"/>
    </row>
    <row r="130" spans="1:21" x14ac:dyDescent="0.15">
      <c r="A130" s="33" t="s">
        <v>64</v>
      </c>
      <c r="B130" s="5">
        <v>3138710653</v>
      </c>
      <c r="C130" s="5" t="s">
        <v>196</v>
      </c>
      <c r="D130" s="5" t="s">
        <v>197</v>
      </c>
      <c r="E130" s="5" t="s">
        <v>219</v>
      </c>
      <c r="F130" s="5" t="s">
        <v>94</v>
      </c>
      <c r="G130" s="5" t="s">
        <v>220</v>
      </c>
      <c r="H130" s="5"/>
      <c r="I130" s="5"/>
      <c r="J130" s="5" t="s">
        <v>49</v>
      </c>
      <c r="K130" s="5" t="s">
        <v>72</v>
      </c>
      <c r="L130" s="5"/>
      <c r="M130" s="5"/>
      <c r="N130" s="5" t="s">
        <v>49</v>
      </c>
      <c r="O130" s="5" t="s">
        <v>72</v>
      </c>
      <c r="P130" s="5"/>
      <c r="Q130" s="5"/>
      <c r="R130" s="5"/>
      <c r="S130" s="5"/>
      <c r="T130" s="5"/>
      <c r="U130" s="5"/>
    </row>
    <row r="131" spans="1:21" x14ac:dyDescent="0.15">
      <c r="A131" s="34"/>
      <c r="B131" s="5">
        <v>3138710653</v>
      </c>
      <c r="C131" s="5" t="s">
        <v>196</v>
      </c>
      <c r="D131" s="5" t="s">
        <v>197</v>
      </c>
      <c r="E131" s="5" t="s">
        <v>219</v>
      </c>
      <c r="F131" s="5" t="s">
        <v>97</v>
      </c>
      <c r="G131" s="5" t="s">
        <v>220</v>
      </c>
      <c r="H131" s="5"/>
      <c r="I131" s="5"/>
      <c r="J131" s="5" t="s">
        <v>49</v>
      </c>
      <c r="K131" s="5" t="s">
        <v>72</v>
      </c>
      <c r="L131" s="5"/>
      <c r="M131" s="5"/>
      <c r="N131" s="5" t="s">
        <v>49</v>
      </c>
      <c r="O131" s="5" t="s">
        <v>72</v>
      </c>
      <c r="P131" s="5"/>
      <c r="Q131" s="5"/>
      <c r="R131" s="5"/>
      <c r="S131" s="5"/>
      <c r="T131" s="5"/>
      <c r="U131" s="5"/>
    </row>
    <row r="132" spans="1:21" x14ac:dyDescent="0.15">
      <c r="A132" s="34"/>
      <c r="B132" s="5">
        <v>3138710653</v>
      </c>
      <c r="C132" s="5" t="s">
        <v>196</v>
      </c>
      <c r="D132" s="5" t="s">
        <v>197</v>
      </c>
      <c r="E132" s="5" t="s">
        <v>219</v>
      </c>
      <c r="F132" s="5" t="s">
        <v>75</v>
      </c>
      <c r="G132" s="5" t="s">
        <v>220</v>
      </c>
      <c r="H132" s="5"/>
      <c r="I132" s="5"/>
      <c r="J132" s="5" t="s">
        <v>49</v>
      </c>
      <c r="K132" s="5" t="s">
        <v>72</v>
      </c>
      <c r="L132" s="5"/>
      <c r="M132" s="5"/>
      <c r="N132" s="5" t="s">
        <v>49</v>
      </c>
      <c r="O132" s="5" t="s">
        <v>72</v>
      </c>
      <c r="P132" s="5"/>
      <c r="Q132" s="5"/>
      <c r="R132" s="5"/>
      <c r="S132" s="5"/>
      <c r="T132" s="5"/>
      <c r="U132" s="5"/>
    </row>
    <row r="133" spans="1:21" x14ac:dyDescent="0.15">
      <c r="A133" s="34"/>
      <c r="B133" s="5">
        <v>3138710653</v>
      </c>
      <c r="C133" s="5" t="s">
        <v>196</v>
      </c>
      <c r="D133" s="5" t="s">
        <v>197</v>
      </c>
      <c r="E133" s="5" t="s">
        <v>219</v>
      </c>
      <c r="F133" s="5" t="s">
        <v>101</v>
      </c>
      <c r="G133" s="5" t="s">
        <v>220</v>
      </c>
      <c r="H133" s="5"/>
      <c r="I133" s="5"/>
      <c r="J133" s="5"/>
      <c r="K133" s="5"/>
      <c r="L133" s="5" t="s">
        <v>49</v>
      </c>
      <c r="M133" s="5"/>
      <c r="N133" s="5" t="s">
        <v>49</v>
      </c>
      <c r="O133" s="5" t="s">
        <v>72</v>
      </c>
      <c r="P133" s="5"/>
      <c r="Q133" s="5"/>
      <c r="R133" s="5"/>
      <c r="S133" s="5"/>
      <c r="T133" s="5"/>
      <c r="U133" s="5"/>
    </row>
    <row r="134" spans="1:21" x14ac:dyDescent="0.15">
      <c r="A134" s="34"/>
      <c r="B134" s="5">
        <v>3138710653</v>
      </c>
      <c r="C134" s="5" t="s">
        <v>196</v>
      </c>
      <c r="D134" s="5" t="s">
        <v>197</v>
      </c>
      <c r="E134" s="5" t="s">
        <v>219</v>
      </c>
      <c r="F134" s="5" t="s">
        <v>102</v>
      </c>
      <c r="G134" s="5" t="s">
        <v>220</v>
      </c>
      <c r="H134" s="5" t="s">
        <v>49</v>
      </c>
      <c r="I134" s="5" t="s">
        <v>72</v>
      </c>
      <c r="J134" s="5"/>
      <c r="K134" s="5"/>
      <c r="L134" s="5"/>
      <c r="M134" s="5"/>
      <c r="N134" s="5" t="s">
        <v>49</v>
      </c>
      <c r="O134" s="5" t="s">
        <v>72</v>
      </c>
      <c r="P134" s="5"/>
      <c r="Q134" s="5"/>
      <c r="R134" s="5"/>
      <c r="S134" s="5"/>
      <c r="T134" s="5"/>
      <c r="U134" s="5"/>
    </row>
    <row r="135" spans="1:21" x14ac:dyDescent="0.15">
      <c r="A135" s="22" t="s">
        <v>65</v>
      </c>
      <c r="B135" s="6">
        <v>3118435754</v>
      </c>
      <c r="C135" s="6" t="s">
        <v>36</v>
      </c>
      <c r="D135" s="6">
        <v>9</v>
      </c>
      <c r="E135" s="6" t="s">
        <v>209</v>
      </c>
      <c r="F135" s="6" t="s">
        <v>210</v>
      </c>
      <c r="G135" s="6" t="s">
        <v>215</v>
      </c>
      <c r="H135" s="6" t="s">
        <v>49</v>
      </c>
      <c r="I135" s="6" t="s">
        <v>72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</row>
    <row r="136" spans="1:21" x14ac:dyDescent="0.15">
      <c r="A136" s="23"/>
      <c r="B136" s="6">
        <v>3118435754</v>
      </c>
      <c r="C136" s="6" t="s">
        <v>36</v>
      </c>
      <c r="D136" s="6">
        <v>9</v>
      </c>
      <c r="E136" s="6" t="s">
        <v>209</v>
      </c>
      <c r="F136" s="6" t="s">
        <v>169</v>
      </c>
      <c r="G136" s="6" t="s">
        <v>216</v>
      </c>
      <c r="H136" s="6" t="s">
        <v>49</v>
      </c>
      <c r="I136" s="6" t="s">
        <v>72</v>
      </c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</row>
    <row r="137" spans="1:21" x14ac:dyDescent="0.15">
      <c r="A137" s="23"/>
      <c r="B137" s="6">
        <v>3118435754</v>
      </c>
      <c r="C137" s="6" t="s">
        <v>36</v>
      </c>
      <c r="D137" s="6">
        <v>9</v>
      </c>
      <c r="E137" s="6" t="s">
        <v>178</v>
      </c>
      <c r="F137" s="6" t="s">
        <v>211</v>
      </c>
      <c r="G137" s="6" t="s">
        <v>182</v>
      </c>
      <c r="H137" s="6"/>
      <c r="I137" s="6"/>
      <c r="J137" s="6" t="s">
        <v>49</v>
      </c>
      <c r="K137" s="6" t="s">
        <v>72</v>
      </c>
      <c r="L137" s="6"/>
      <c r="M137" s="6"/>
      <c r="N137" s="6"/>
      <c r="O137" s="6"/>
      <c r="P137" s="6"/>
      <c r="Q137" s="6"/>
      <c r="R137" s="6"/>
      <c r="S137" s="6"/>
      <c r="T137" s="6"/>
      <c r="U137" s="6"/>
    </row>
    <row r="138" spans="1:21" x14ac:dyDescent="0.15">
      <c r="A138" s="23"/>
      <c r="B138" s="6">
        <v>3118435754</v>
      </c>
      <c r="C138" s="6" t="s">
        <v>36</v>
      </c>
      <c r="D138" s="6">
        <v>9</v>
      </c>
      <c r="E138" s="6" t="s">
        <v>178</v>
      </c>
      <c r="F138" s="6" t="s">
        <v>212</v>
      </c>
      <c r="G138" s="6" t="s">
        <v>182</v>
      </c>
      <c r="H138" s="6"/>
      <c r="I138" s="6"/>
      <c r="J138" s="6" t="s">
        <v>49</v>
      </c>
      <c r="K138" s="6" t="s">
        <v>72</v>
      </c>
      <c r="L138" s="6"/>
      <c r="M138" s="6"/>
      <c r="N138" s="6"/>
      <c r="O138" s="6"/>
      <c r="P138" s="6"/>
      <c r="Q138" s="6"/>
      <c r="R138" s="6"/>
      <c r="S138" s="6"/>
      <c r="T138" s="6"/>
      <c r="U138" s="6"/>
    </row>
    <row r="139" spans="1:21" x14ac:dyDescent="0.15">
      <c r="A139" s="23"/>
      <c r="B139" s="6">
        <v>3118435754</v>
      </c>
      <c r="C139" s="6" t="s">
        <v>36</v>
      </c>
      <c r="D139" s="6">
        <v>9</v>
      </c>
      <c r="E139" s="6" t="s">
        <v>178</v>
      </c>
      <c r="F139" s="6" t="s">
        <v>157</v>
      </c>
      <c r="G139" s="6" t="s">
        <v>182</v>
      </c>
      <c r="H139" s="6"/>
      <c r="I139" s="6"/>
      <c r="J139" s="6" t="s">
        <v>49</v>
      </c>
      <c r="K139" s="6" t="s">
        <v>72</v>
      </c>
      <c r="L139" s="6"/>
      <c r="M139" s="6"/>
      <c r="N139" s="6"/>
      <c r="O139" s="6"/>
      <c r="P139" s="6"/>
      <c r="Q139" s="6"/>
      <c r="R139" s="6"/>
      <c r="S139" s="6"/>
      <c r="T139" s="6"/>
      <c r="U139" s="6"/>
    </row>
    <row r="140" spans="1:21" x14ac:dyDescent="0.15">
      <c r="A140" s="23"/>
      <c r="B140" s="6">
        <v>3118435754</v>
      </c>
      <c r="C140" s="6" t="s">
        <v>36</v>
      </c>
      <c r="D140" s="6">
        <v>9</v>
      </c>
      <c r="E140" s="6" t="s">
        <v>178</v>
      </c>
      <c r="F140" s="6" t="s">
        <v>213</v>
      </c>
      <c r="G140" s="6" t="s">
        <v>182</v>
      </c>
      <c r="H140" s="6"/>
      <c r="I140" s="6"/>
      <c r="J140" s="6"/>
      <c r="K140" s="6"/>
      <c r="L140" s="6" t="s">
        <v>49</v>
      </c>
      <c r="M140" s="6" t="s">
        <v>72</v>
      </c>
      <c r="N140" s="6"/>
      <c r="O140" s="6"/>
      <c r="P140" s="6"/>
      <c r="Q140" s="6"/>
      <c r="R140" s="6"/>
      <c r="S140" s="6"/>
      <c r="T140" s="6"/>
      <c r="U140" s="6"/>
    </row>
    <row r="141" spans="1:21" x14ac:dyDescent="0.15">
      <c r="A141" s="23"/>
      <c r="B141" s="6">
        <v>3118435754</v>
      </c>
      <c r="C141" s="6" t="s">
        <v>36</v>
      </c>
      <c r="D141" s="6">
        <v>9</v>
      </c>
      <c r="E141" s="6" t="s">
        <v>178</v>
      </c>
      <c r="F141" s="6" t="s">
        <v>214</v>
      </c>
      <c r="G141" s="6" t="s">
        <v>182</v>
      </c>
      <c r="H141" s="6"/>
      <c r="I141" s="6"/>
      <c r="J141" s="6"/>
      <c r="K141" s="6"/>
      <c r="L141" s="6" t="s">
        <v>49</v>
      </c>
      <c r="M141" s="6" t="s">
        <v>72</v>
      </c>
      <c r="N141" s="6"/>
      <c r="O141" s="6"/>
      <c r="P141" s="6"/>
      <c r="Q141" s="6"/>
      <c r="R141" s="6"/>
      <c r="S141" s="6"/>
      <c r="T141" s="6"/>
      <c r="U141" s="6"/>
    </row>
    <row r="142" spans="1:21" x14ac:dyDescent="0.15">
      <c r="A142" s="23"/>
      <c r="B142" s="6">
        <v>3118435754</v>
      </c>
      <c r="C142" s="6" t="s">
        <v>36</v>
      </c>
      <c r="D142" s="6">
        <v>9</v>
      </c>
      <c r="E142" s="6" t="s">
        <v>178</v>
      </c>
      <c r="F142" s="6" t="s">
        <v>155</v>
      </c>
      <c r="G142" s="6" t="s">
        <v>182</v>
      </c>
      <c r="H142" s="6"/>
      <c r="I142" s="6"/>
      <c r="J142" s="6"/>
      <c r="K142" s="6"/>
      <c r="L142" s="6" t="s">
        <v>49</v>
      </c>
      <c r="M142" s="6" t="s">
        <v>72</v>
      </c>
      <c r="N142" s="6"/>
      <c r="O142" s="6"/>
      <c r="P142" s="6"/>
      <c r="Q142" s="6"/>
      <c r="R142" s="6"/>
      <c r="S142" s="6"/>
      <c r="T142" s="6"/>
      <c r="U142" s="6"/>
    </row>
    <row r="143" spans="1:21" x14ac:dyDescent="0.15">
      <c r="A143" s="23"/>
      <c r="B143" s="6">
        <v>3118435754</v>
      </c>
      <c r="C143" s="6" t="s">
        <v>36</v>
      </c>
      <c r="D143" s="6">
        <v>9</v>
      </c>
      <c r="E143" s="6" t="s">
        <v>178</v>
      </c>
      <c r="F143" s="6" t="s">
        <v>152</v>
      </c>
      <c r="G143" s="6" t="s">
        <v>182</v>
      </c>
      <c r="H143" s="6"/>
      <c r="I143" s="6"/>
      <c r="J143" s="6" t="s">
        <v>49</v>
      </c>
      <c r="K143" s="6" t="s">
        <v>72</v>
      </c>
      <c r="L143" s="6" t="s">
        <v>49</v>
      </c>
      <c r="M143" s="6" t="s">
        <v>72</v>
      </c>
      <c r="N143" s="6"/>
      <c r="O143" s="6"/>
      <c r="P143" s="6"/>
      <c r="Q143" s="6"/>
      <c r="R143" s="6"/>
      <c r="S143" s="6"/>
      <c r="T143" s="6"/>
      <c r="U143" s="6"/>
    </row>
    <row r="144" spans="1:21" x14ac:dyDescent="0.15">
      <c r="A144" s="24"/>
      <c r="B144" s="6">
        <v>3118435754</v>
      </c>
      <c r="C144" s="6" t="s">
        <v>36</v>
      </c>
      <c r="D144" s="6">
        <v>9</v>
      </c>
      <c r="E144" s="6" t="s">
        <v>178</v>
      </c>
      <c r="F144" s="6" t="s">
        <v>184</v>
      </c>
      <c r="G144" s="6" t="s">
        <v>182</v>
      </c>
      <c r="H144" s="6"/>
      <c r="I144" s="6"/>
      <c r="J144" s="6" t="s">
        <v>49</v>
      </c>
      <c r="K144" s="6" t="s">
        <v>72</v>
      </c>
      <c r="L144" s="6"/>
      <c r="M144" s="6"/>
      <c r="N144" s="6"/>
      <c r="O144" s="6"/>
      <c r="P144" s="6"/>
      <c r="Q144" s="6"/>
      <c r="R144" s="6"/>
      <c r="S144" s="6"/>
      <c r="T144" s="6"/>
      <c r="U144" s="6"/>
    </row>
    <row r="145" spans="1:21" x14ac:dyDescent="0.15">
      <c r="A145" s="33" t="s">
        <v>66</v>
      </c>
      <c r="B145" s="5">
        <v>3132805974</v>
      </c>
      <c r="C145" s="5" t="s">
        <v>196</v>
      </c>
      <c r="D145" s="5" t="s">
        <v>197</v>
      </c>
      <c r="E145" s="5" t="s">
        <v>198</v>
      </c>
      <c r="F145" s="5" t="s">
        <v>164</v>
      </c>
      <c r="G145" s="5" t="s">
        <v>199</v>
      </c>
      <c r="H145" s="5" t="s">
        <v>49</v>
      </c>
      <c r="I145" s="5" t="s">
        <v>72</v>
      </c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</row>
    <row r="146" spans="1:21" x14ac:dyDescent="0.15">
      <c r="A146" s="34"/>
      <c r="B146" s="5">
        <v>3132805974</v>
      </c>
      <c r="C146" s="5" t="s">
        <v>196</v>
      </c>
      <c r="D146" s="5" t="s">
        <v>197</v>
      </c>
      <c r="E146" s="5" t="s">
        <v>198</v>
      </c>
      <c r="F146" s="5" t="s">
        <v>165</v>
      </c>
      <c r="G146" s="5" t="s">
        <v>199</v>
      </c>
      <c r="H146" s="5" t="s">
        <v>49</v>
      </c>
      <c r="I146" s="5" t="s">
        <v>72</v>
      </c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</row>
    <row r="147" spans="1:21" x14ac:dyDescent="0.15">
      <c r="A147" s="34"/>
      <c r="B147" s="5">
        <v>3132805974</v>
      </c>
      <c r="C147" s="5" t="s">
        <v>196</v>
      </c>
      <c r="D147" s="5" t="s">
        <v>197</v>
      </c>
      <c r="E147" s="5" t="s">
        <v>198</v>
      </c>
      <c r="F147" s="5" t="s">
        <v>200</v>
      </c>
      <c r="G147" s="5" t="s">
        <v>199</v>
      </c>
      <c r="H147" s="5" t="s">
        <v>49</v>
      </c>
      <c r="I147" s="5" t="s">
        <v>72</v>
      </c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</row>
    <row r="148" spans="1:21" x14ac:dyDescent="0.15">
      <c r="A148" s="34"/>
      <c r="B148" s="5">
        <v>3132805974</v>
      </c>
      <c r="C148" s="5" t="s">
        <v>196</v>
      </c>
      <c r="D148" s="5" t="s">
        <v>197</v>
      </c>
      <c r="E148" s="5" t="s">
        <v>198</v>
      </c>
      <c r="F148" s="5" t="s">
        <v>189</v>
      </c>
      <c r="G148" s="5" t="s">
        <v>199</v>
      </c>
      <c r="H148" s="5"/>
      <c r="I148" s="5"/>
      <c r="J148" s="5"/>
      <c r="K148" s="5"/>
      <c r="L148" s="5" t="s">
        <v>49</v>
      </c>
      <c r="M148" s="5" t="s">
        <v>72</v>
      </c>
      <c r="N148" s="5"/>
      <c r="O148" s="5"/>
      <c r="P148" s="5"/>
      <c r="Q148" s="5"/>
      <c r="R148" s="5"/>
      <c r="S148" s="5"/>
      <c r="T148" s="5"/>
      <c r="U148" s="5"/>
    </row>
    <row r="149" spans="1:21" x14ac:dyDescent="0.15">
      <c r="A149" s="34"/>
      <c r="B149" s="5">
        <v>3132805974</v>
      </c>
      <c r="C149" s="5" t="s">
        <v>196</v>
      </c>
      <c r="D149" s="5" t="s">
        <v>197</v>
      </c>
      <c r="E149" s="5" t="s">
        <v>198</v>
      </c>
      <c r="F149" s="5" t="s">
        <v>190</v>
      </c>
      <c r="G149" s="5" t="s">
        <v>199</v>
      </c>
      <c r="H149" s="5"/>
      <c r="I149" s="5"/>
      <c r="J149" s="5"/>
      <c r="K149" s="5"/>
      <c r="L149" s="5" t="s">
        <v>49</v>
      </c>
      <c r="M149" s="5" t="s">
        <v>72</v>
      </c>
      <c r="N149" s="5"/>
      <c r="O149" s="5"/>
      <c r="P149" s="5"/>
      <c r="Q149" s="5"/>
      <c r="R149" s="5"/>
      <c r="S149" s="5"/>
      <c r="T149" s="5"/>
      <c r="U149" s="5"/>
    </row>
    <row r="150" spans="1:21" x14ac:dyDescent="0.15">
      <c r="A150" s="34"/>
      <c r="B150" s="5">
        <v>3132805974</v>
      </c>
      <c r="C150" s="5" t="s">
        <v>196</v>
      </c>
      <c r="D150" s="5" t="s">
        <v>197</v>
      </c>
      <c r="E150" s="5" t="s">
        <v>198</v>
      </c>
      <c r="F150" s="5" t="s">
        <v>201</v>
      </c>
      <c r="G150" s="5" t="s">
        <v>199</v>
      </c>
      <c r="H150" s="5"/>
      <c r="I150" s="5"/>
      <c r="J150" s="5"/>
      <c r="K150" s="5"/>
      <c r="L150" s="5" t="s">
        <v>49</v>
      </c>
      <c r="M150" s="5" t="s">
        <v>72</v>
      </c>
      <c r="N150" s="5"/>
      <c r="O150" s="5"/>
      <c r="P150" s="5"/>
      <c r="Q150" s="5"/>
      <c r="R150" s="5"/>
      <c r="S150" s="5"/>
      <c r="T150" s="5"/>
      <c r="U150" s="5"/>
    </row>
    <row r="151" spans="1:21" x14ac:dyDescent="0.15">
      <c r="A151" s="34"/>
      <c r="B151" s="5">
        <v>3132805974</v>
      </c>
      <c r="C151" s="5" t="s">
        <v>196</v>
      </c>
      <c r="D151" s="5" t="s">
        <v>197</v>
      </c>
      <c r="E151" s="5" t="s">
        <v>198</v>
      </c>
      <c r="F151" s="5" t="s">
        <v>195</v>
      </c>
      <c r="G151" s="5" t="s">
        <v>199</v>
      </c>
      <c r="H151" s="5"/>
      <c r="I151" s="5"/>
      <c r="J151" s="5"/>
      <c r="K151" s="5"/>
      <c r="L151" s="5"/>
      <c r="M151" s="5"/>
      <c r="N151" s="5" t="s">
        <v>49</v>
      </c>
      <c r="O151" s="5" t="s">
        <v>72</v>
      </c>
      <c r="P151" s="5"/>
      <c r="Q151" s="5"/>
      <c r="R151" s="5"/>
      <c r="S151" s="5"/>
      <c r="T151" s="5"/>
      <c r="U151" s="5"/>
    </row>
    <row r="152" spans="1:21" x14ac:dyDescent="0.15">
      <c r="A152" s="34"/>
      <c r="B152" s="5">
        <v>3132805974</v>
      </c>
      <c r="C152" s="5" t="s">
        <v>196</v>
      </c>
      <c r="D152" s="5" t="s">
        <v>197</v>
      </c>
      <c r="E152" s="5" t="s">
        <v>198</v>
      </c>
      <c r="F152" s="5" t="s">
        <v>193</v>
      </c>
      <c r="G152" s="5" t="s">
        <v>199</v>
      </c>
      <c r="H152" s="5"/>
      <c r="I152" s="5"/>
      <c r="J152" s="5"/>
      <c r="K152" s="5"/>
      <c r="L152" s="5"/>
      <c r="M152" s="5"/>
      <c r="N152" s="5" t="s">
        <v>49</v>
      </c>
      <c r="O152" s="5" t="s">
        <v>72</v>
      </c>
      <c r="P152" s="5"/>
      <c r="Q152" s="5"/>
      <c r="R152" s="5"/>
      <c r="S152" s="5"/>
      <c r="T152" s="5"/>
      <c r="U152" s="5"/>
    </row>
    <row r="153" spans="1:21" x14ac:dyDescent="0.15">
      <c r="A153" s="34"/>
      <c r="B153" s="5">
        <v>3132805974</v>
      </c>
      <c r="C153" s="5" t="s">
        <v>196</v>
      </c>
      <c r="D153" s="5" t="s">
        <v>197</v>
      </c>
      <c r="E153" s="5" t="s">
        <v>198</v>
      </c>
      <c r="F153" s="5" t="s">
        <v>202</v>
      </c>
      <c r="G153" s="5" t="s">
        <v>199</v>
      </c>
      <c r="H153" s="5"/>
      <c r="I153" s="5"/>
      <c r="J153" s="5"/>
      <c r="K153" s="5"/>
      <c r="L153" s="5"/>
      <c r="M153" s="5"/>
      <c r="N153" s="5" t="s">
        <v>49</v>
      </c>
      <c r="O153" s="5" t="s">
        <v>72</v>
      </c>
      <c r="P153" s="5"/>
      <c r="Q153" s="5"/>
      <c r="R153" s="5"/>
      <c r="S153" s="5"/>
      <c r="T153" s="5"/>
      <c r="U153" s="5"/>
    </row>
    <row r="154" spans="1:21" x14ac:dyDescent="0.15">
      <c r="A154" s="35"/>
      <c r="B154" s="5">
        <v>3132805974</v>
      </c>
      <c r="C154" s="5" t="s">
        <v>196</v>
      </c>
      <c r="D154" s="5" t="s">
        <v>197</v>
      </c>
      <c r="E154" s="5" t="s">
        <v>198</v>
      </c>
      <c r="F154" s="5" t="s">
        <v>203</v>
      </c>
      <c r="G154" s="5" t="s">
        <v>199</v>
      </c>
      <c r="H154" s="5"/>
      <c r="I154" s="5"/>
      <c r="J154" s="5"/>
      <c r="K154" s="5"/>
      <c r="L154" s="5"/>
      <c r="M154" s="5"/>
      <c r="N154" s="5" t="s">
        <v>49</v>
      </c>
      <c r="O154" s="5" t="s">
        <v>72</v>
      </c>
      <c r="P154" s="5"/>
      <c r="Q154" s="5"/>
      <c r="R154" s="5"/>
      <c r="S154" s="5"/>
      <c r="T154" s="5"/>
      <c r="U154" s="5"/>
    </row>
    <row r="155" spans="1:21" ht="15.6" x14ac:dyDescent="0.15">
      <c r="A155" s="22" t="s">
        <v>67</v>
      </c>
      <c r="B155" s="6">
        <v>3212234472</v>
      </c>
      <c r="C155" s="6" t="s">
        <v>36</v>
      </c>
      <c r="D155" s="6">
        <v>8</v>
      </c>
      <c r="E155" s="6" t="s">
        <v>73</v>
      </c>
      <c r="F155" s="6" t="s">
        <v>74</v>
      </c>
      <c r="G155" s="6" t="s">
        <v>78</v>
      </c>
      <c r="H155" s="6" t="s">
        <v>49</v>
      </c>
      <c r="I155" s="6" t="s">
        <v>79</v>
      </c>
      <c r="J155" s="6"/>
      <c r="K155" s="6"/>
      <c r="L155" s="6" t="s">
        <v>49</v>
      </c>
      <c r="M155" s="6"/>
      <c r="N155" s="6"/>
      <c r="O155" s="6"/>
      <c r="P155" s="6" t="s">
        <v>49</v>
      </c>
      <c r="Q155" s="6"/>
      <c r="R155" s="6"/>
      <c r="S155" s="6"/>
      <c r="T155" s="6"/>
      <c r="U155" s="6"/>
    </row>
    <row r="156" spans="1:21" ht="15.6" x14ac:dyDescent="0.15">
      <c r="A156" s="23"/>
      <c r="B156" s="6">
        <v>3212234472</v>
      </c>
      <c r="C156" s="6" t="s">
        <v>36</v>
      </c>
      <c r="D156" s="6">
        <v>8</v>
      </c>
      <c r="E156" s="6" t="s">
        <v>73</v>
      </c>
      <c r="F156" s="6" t="s">
        <v>75</v>
      </c>
      <c r="G156" s="6" t="s">
        <v>78</v>
      </c>
      <c r="H156" s="6"/>
      <c r="I156" s="15" t="s">
        <v>80</v>
      </c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</row>
    <row r="157" spans="1:21" ht="15.6" x14ac:dyDescent="0.15">
      <c r="A157" s="23"/>
      <c r="B157" s="6">
        <v>3212234472</v>
      </c>
      <c r="C157" s="6" t="s">
        <v>36</v>
      </c>
      <c r="D157" s="6">
        <v>8</v>
      </c>
      <c r="E157" s="6" t="s">
        <v>73</v>
      </c>
      <c r="F157" s="6" t="s">
        <v>76</v>
      </c>
      <c r="G157" s="6" t="s">
        <v>78</v>
      </c>
      <c r="H157" s="6"/>
      <c r="I157" s="6" t="s">
        <v>81</v>
      </c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</row>
    <row r="158" spans="1:21" ht="15.6" x14ac:dyDescent="0.15">
      <c r="A158" s="23"/>
      <c r="B158" s="6">
        <v>3212234472</v>
      </c>
      <c r="C158" s="6" t="s">
        <v>36</v>
      </c>
      <c r="D158" s="6">
        <v>8</v>
      </c>
      <c r="E158" s="6" t="s">
        <v>73</v>
      </c>
      <c r="F158" s="6" t="s">
        <v>77</v>
      </c>
      <c r="G158" s="6" t="s">
        <v>78</v>
      </c>
      <c r="H158" s="6"/>
      <c r="I158" s="6" t="s">
        <v>82</v>
      </c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</row>
    <row r="159" spans="1:21" ht="15.6" x14ac:dyDescent="0.15">
      <c r="A159" s="23"/>
      <c r="B159" s="6">
        <v>3212234472</v>
      </c>
      <c r="C159" s="6" t="s">
        <v>36</v>
      </c>
      <c r="D159" s="6">
        <v>8</v>
      </c>
      <c r="E159" s="6" t="s">
        <v>73</v>
      </c>
      <c r="F159" s="6" t="s">
        <v>77</v>
      </c>
      <c r="G159" s="6" t="s">
        <v>78</v>
      </c>
      <c r="H159" s="6"/>
      <c r="I159" s="6" t="s">
        <v>88</v>
      </c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</row>
    <row r="160" spans="1:21" x14ac:dyDescent="0.15">
      <c r="A160" s="24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</row>
    <row r="161" spans="1:21" ht="15.6" x14ac:dyDescent="0.15">
      <c r="A161" s="33" t="s">
        <v>68</v>
      </c>
      <c r="B161" s="5">
        <v>3214132131</v>
      </c>
      <c r="C161" s="5" t="s">
        <v>36</v>
      </c>
      <c r="D161" s="5">
        <v>4</v>
      </c>
      <c r="E161" s="5" t="s">
        <v>204</v>
      </c>
      <c r="F161" s="5" t="s">
        <v>97</v>
      </c>
      <c r="G161" s="5" t="s">
        <v>205</v>
      </c>
      <c r="H161" s="5"/>
      <c r="I161" s="5"/>
      <c r="J161" s="5" t="s">
        <v>49</v>
      </c>
      <c r="K161" s="5" t="s">
        <v>72</v>
      </c>
      <c r="L161" s="5"/>
      <c r="M161" s="5"/>
      <c r="N161" s="5"/>
      <c r="O161" s="5"/>
      <c r="P161" s="5"/>
      <c r="Q161" s="5"/>
      <c r="R161" s="5"/>
      <c r="S161" s="5"/>
      <c r="T161" s="5"/>
      <c r="U161" s="5"/>
    </row>
    <row r="162" spans="1:21" ht="15.6" x14ac:dyDescent="0.15">
      <c r="A162" s="34"/>
      <c r="B162" s="5">
        <v>3214132131</v>
      </c>
      <c r="C162" s="5" t="s">
        <v>36</v>
      </c>
      <c r="D162" s="5">
        <v>4</v>
      </c>
      <c r="E162" s="5" t="s">
        <v>204</v>
      </c>
      <c r="F162" s="5" t="s">
        <v>206</v>
      </c>
      <c r="G162" s="5" t="s">
        <v>205</v>
      </c>
      <c r="H162" s="5"/>
      <c r="I162" s="5"/>
      <c r="J162" s="5" t="s">
        <v>49</v>
      </c>
      <c r="K162" s="5" t="s">
        <v>72</v>
      </c>
      <c r="L162" s="5"/>
      <c r="M162" s="5"/>
      <c r="N162" s="5"/>
      <c r="O162" s="5"/>
      <c r="P162" s="5"/>
      <c r="Q162" s="5"/>
      <c r="R162" s="5"/>
      <c r="S162" s="5"/>
      <c r="T162" s="5"/>
      <c r="U162" s="5"/>
    </row>
    <row r="163" spans="1:21" ht="15.6" x14ac:dyDescent="0.15">
      <c r="A163" s="34"/>
      <c r="B163" s="5">
        <v>3214132131</v>
      </c>
      <c r="C163" s="5" t="s">
        <v>36</v>
      </c>
      <c r="D163" s="5">
        <v>4</v>
      </c>
      <c r="E163" s="5" t="s">
        <v>204</v>
      </c>
      <c r="F163" s="5" t="s">
        <v>207</v>
      </c>
      <c r="G163" s="5" t="s">
        <v>205</v>
      </c>
      <c r="H163" s="5"/>
      <c r="I163" s="5"/>
      <c r="J163" s="5" t="s">
        <v>49</v>
      </c>
      <c r="K163" s="5" t="s">
        <v>72</v>
      </c>
      <c r="L163" s="5"/>
      <c r="M163" s="5"/>
      <c r="N163" s="5"/>
      <c r="O163" s="5"/>
      <c r="P163" s="5"/>
      <c r="Q163" s="5"/>
      <c r="R163" s="5"/>
      <c r="S163" s="5"/>
      <c r="T163" s="5"/>
      <c r="U163" s="5"/>
    </row>
    <row r="164" spans="1:21" ht="15.6" x14ac:dyDescent="0.15">
      <c r="A164" s="34"/>
      <c r="B164" s="5">
        <v>3214132131</v>
      </c>
      <c r="C164" s="5" t="s">
        <v>36</v>
      </c>
      <c r="D164" s="5">
        <v>4</v>
      </c>
      <c r="E164" s="5" t="s">
        <v>204</v>
      </c>
      <c r="F164" s="5" t="s">
        <v>101</v>
      </c>
      <c r="G164" s="5" t="s">
        <v>205</v>
      </c>
      <c r="H164" s="5"/>
      <c r="I164" s="5"/>
      <c r="J164" s="5"/>
      <c r="K164" s="5"/>
      <c r="L164" s="5"/>
      <c r="M164" s="5"/>
      <c r="N164" s="5" t="s">
        <v>49</v>
      </c>
      <c r="O164" s="5" t="s">
        <v>72</v>
      </c>
      <c r="P164" s="5"/>
      <c r="Q164" s="5"/>
      <c r="R164" s="5"/>
      <c r="S164" s="5"/>
      <c r="T164" s="5"/>
      <c r="U164" s="5"/>
    </row>
    <row r="165" spans="1:21" ht="15.6" x14ac:dyDescent="0.15">
      <c r="A165" s="34"/>
      <c r="B165" s="5">
        <v>3214132131</v>
      </c>
      <c r="C165" s="5" t="s">
        <v>36</v>
      </c>
      <c r="D165" s="5">
        <v>4</v>
      </c>
      <c r="E165" s="5" t="s">
        <v>204</v>
      </c>
      <c r="F165" s="5" t="s">
        <v>208</v>
      </c>
      <c r="G165" s="5" t="s">
        <v>205</v>
      </c>
      <c r="H165" s="5"/>
      <c r="I165" s="5"/>
      <c r="J165" s="5"/>
      <c r="K165" s="5"/>
      <c r="L165" s="5"/>
      <c r="M165" s="5"/>
      <c r="N165" s="5" t="s">
        <v>49</v>
      </c>
      <c r="O165" s="5" t="s">
        <v>72</v>
      </c>
      <c r="P165" s="5"/>
      <c r="Q165" s="5"/>
      <c r="R165" s="5"/>
      <c r="S165" s="5"/>
      <c r="T165" s="5"/>
      <c r="U165" s="5"/>
    </row>
    <row r="166" spans="1:21" x14ac:dyDescent="0.15">
      <c r="A166" s="35"/>
      <c r="B166" s="5">
        <v>3214132131</v>
      </c>
      <c r="C166" s="5" t="s">
        <v>36</v>
      </c>
      <c r="D166" s="5">
        <v>4</v>
      </c>
      <c r="E166" s="5" t="s">
        <v>119</v>
      </c>
      <c r="F166" s="5" t="s">
        <v>101</v>
      </c>
      <c r="G166" s="5" t="s">
        <v>129</v>
      </c>
      <c r="H166" s="5"/>
      <c r="I166" s="5"/>
      <c r="J166" s="5"/>
      <c r="K166" s="5"/>
      <c r="L166" s="5" t="s">
        <v>49</v>
      </c>
      <c r="M166" s="5" t="s">
        <v>72</v>
      </c>
      <c r="N166" s="5"/>
      <c r="O166" s="5"/>
      <c r="P166" s="5"/>
      <c r="Q166" s="5"/>
      <c r="R166" s="5"/>
      <c r="S166" s="5"/>
      <c r="T166" s="5"/>
      <c r="U166" s="5"/>
    </row>
    <row r="167" spans="1:21" x14ac:dyDescent="0.15">
      <c r="A167" s="22"/>
      <c r="B167" s="6"/>
      <c r="C167" s="6"/>
      <c r="D167" s="6"/>
      <c r="E167" s="6"/>
      <c r="F167" s="6" t="s">
        <v>17</v>
      </c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</row>
    <row r="168" spans="1:21" x14ac:dyDescent="0.15">
      <c r="A168" s="23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</row>
    <row r="169" spans="1:21" x14ac:dyDescent="0.15">
      <c r="A169" s="23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</row>
    <row r="170" spans="1:21" x14ac:dyDescent="0.15">
      <c r="A170" s="23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</row>
    <row r="171" spans="1:21" x14ac:dyDescent="0.15">
      <c r="A171" s="23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</row>
    <row r="172" spans="1:21" x14ac:dyDescent="0.15">
      <c r="A172" s="24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</row>
    <row r="173" spans="1:21" x14ac:dyDescent="0.15">
      <c r="A173" s="33"/>
      <c r="B173" s="5"/>
      <c r="C173" s="5"/>
      <c r="D173" s="5"/>
      <c r="E173" s="5"/>
      <c r="F173" s="5" t="s">
        <v>17</v>
      </c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</row>
    <row r="174" spans="1:21" x14ac:dyDescent="0.15">
      <c r="A174" s="34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</row>
    <row r="175" spans="1:21" x14ac:dyDescent="0.15">
      <c r="A175" s="34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</row>
    <row r="176" spans="1:21" x14ac:dyDescent="0.15">
      <c r="A176" s="34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</row>
    <row r="177" spans="1:21" x14ac:dyDescent="0.15">
      <c r="A177" s="34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</row>
    <row r="178" spans="1:21" x14ac:dyDescent="0.15">
      <c r="A178" s="3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</row>
    <row r="179" spans="1:21" x14ac:dyDescent="0.15">
      <c r="A179" s="22"/>
      <c r="B179" s="6"/>
      <c r="C179" s="6"/>
      <c r="D179" s="6"/>
      <c r="E179" s="6"/>
      <c r="F179" s="6" t="s">
        <v>17</v>
      </c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</row>
    <row r="180" spans="1:21" x14ac:dyDescent="0.15">
      <c r="A180" s="23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</row>
    <row r="181" spans="1:21" x14ac:dyDescent="0.15">
      <c r="A181" s="23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</row>
    <row r="182" spans="1:21" x14ac:dyDescent="0.15">
      <c r="A182" s="23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</row>
    <row r="183" spans="1:21" x14ac:dyDescent="0.15">
      <c r="A183" s="23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</row>
    <row r="184" spans="1:21" x14ac:dyDescent="0.15">
      <c r="A184" s="24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</row>
    <row r="185" spans="1:21" x14ac:dyDescent="0.15">
      <c r="A185" s="33"/>
      <c r="B185" s="5"/>
      <c r="C185" s="5"/>
      <c r="D185" s="5"/>
      <c r="E185" s="5"/>
      <c r="F185" s="5" t="s">
        <v>17</v>
      </c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</row>
    <row r="186" spans="1:21" x14ac:dyDescent="0.15">
      <c r="A186" s="34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</row>
    <row r="187" spans="1:21" x14ac:dyDescent="0.15">
      <c r="A187" s="34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</row>
    <row r="188" spans="1:21" x14ac:dyDescent="0.15">
      <c r="A188" s="34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</row>
    <row r="189" spans="1:21" x14ac:dyDescent="0.15">
      <c r="A189" s="34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</row>
    <row r="190" spans="1:21" x14ac:dyDescent="0.15">
      <c r="A190" s="3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</row>
    <row r="191" spans="1:21" x14ac:dyDescent="0.15">
      <c r="A191" s="22"/>
      <c r="B191" s="6"/>
      <c r="C191" s="6"/>
      <c r="D191" s="6"/>
      <c r="E191" s="6"/>
      <c r="F191" s="6" t="s">
        <v>17</v>
      </c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</row>
    <row r="192" spans="1:21" x14ac:dyDescent="0.15">
      <c r="A192" s="23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</row>
    <row r="193" spans="1:21" x14ac:dyDescent="0.15">
      <c r="A193" s="23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</row>
    <row r="194" spans="1:21" x14ac:dyDescent="0.15">
      <c r="A194" s="23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</row>
    <row r="195" spans="1:21" x14ac:dyDescent="0.15">
      <c r="A195" s="23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</row>
    <row r="196" spans="1:21" x14ac:dyDescent="0.15">
      <c r="A196" s="24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</row>
    <row r="197" spans="1:21" x14ac:dyDescent="0.15">
      <c r="A197" s="33"/>
      <c r="B197" s="5"/>
      <c r="C197" s="5"/>
      <c r="D197" s="5"/>
      <c r="E197" s="5"/>
      <c r="F197" s="5" t="s">
        <v>17</v>
      </c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</row>
    <row r="198" spans="1:21" x14ac:dyDescent="0.15">
      <c r="A198" s="34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</row>
    <row r="199" spans="1:21" x14ac:dyDescent="0.15">
      <c r="A199" s="34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</row>
    <row r="200" spans="1:21" x14ac:dyDescent="0.15">
      <c r="A200" s="34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</row>
    <row r="201" spans="1:21" x14ac:dyDescent="0.15">
      <c r="A201" s="34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</row>
    <row r="202" spans="1:21" x14ac:dyDescent="0.15">
      <c r="A202" s="3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</row>
    <row r="203" spans="1:21" x14ac:dyDescent="0.15">
      <c r="A203" s="22"/>
      <c r="B203" s="6"/>
      <c r="C203" s="6"/>
      <c r="D203" s="6"/>
      <c r="E203" s="6"/>
      <c r="F203" s="6" t="s">
        <v>17</v>
      </c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</row>
    <row r="204" spans="1:21" x14ac:dyDescent="0.15">
      <c r="A204" s="23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</row>
    <row r="205" spans="1:21" x14ac:dyDescent="0.15">
      <c r="A205" s="23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</row>
    <row r="206" spans="1:21" x14ac:dyDescent="0.15">
      <c r="A206" s="23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</row>
    <row r="207" spans="1:21" x14ac:dyDescent="0.15">
      <c r="A207" s="23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</row>
    <row r="208" spans="1:21" x14ac:dyDescent="0.15">
      <c r="A208" s="24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</row>
    <row r="209" spans="1:21" x14ac:dyDescent="0.15">
      <c r="A209" s="33"/>
      <c r="B209" s="5"/>
      <c r="C209" s="5"/>
      <c r="D209" s="5"/>
      <c r="E209" s="5"/>
      <c r="F209" s="5" t="s">
        <v>17</v>
      </c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</row>
    <row r="210" spans="1:21" x14ac:dyDescent="0.15">
      <c r="A210" s="34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</row>
    <row r="211" spans="1:21" x14ac:dyDescent="0.15">
      <c r="A211" s="34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</row>
    <row r="212" spans="1:21" x14ac:dyDescent="0.15">
      <c r="A212" s="34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</row>
    <row r="213" spans="1:21" x14ac:dyDescent="0.15">
      <c r="A213" s="34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</row>
    <row r="214" spans="1:21" x14ac:dyDescent="0.15">
      <c r="A214" s="3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</row>
    <row r="215" spans="1:21" x14ac:dyDescent="0.15">
      <c r="A215" s="22"/>
      <c r="B215" s="6"/>
      <c r="C215" s="6"/>
      <c r="D215" s="6"/>
      <c r="E215" s="6"/>
      <c r="F215" s="6" t="s">
        <v>17</v>
      </c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</row>
    <row r="216" spans="1:21" x14ac:dyDescent="0.15">
      <c r="A216" s="23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</row>
    <row r="217" spans="1:21" x14ac:dyDescent="0.15">
      <c r="A217" s="23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</row>
    <row r="218" spans="1:21" x14ac:dyDescent="0.15">
      <c r="A218" s="23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</row>
    <row r="219" spans="1:21" x14ac:dyDescent="0.15">
      <c r="A219" s="23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</row>
    <row r="220" spans="1:21" x14ac:dyDescent="0.15">
      <c r="A220" s="24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</row>
    <row r="221" spans="1:21" x14ac:dyDescent="0.15">
      <c r="A221" s="33"/>
      <c r="B221" s="5"/>
      <c r="C221" s="5"/>
      <c r="D221" s="5"/>
      <c r="E221" s="5"/>
      <c r="F221" s="5" t="s">
        <v>17</v>
      </c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</row>
    <row r="222" spans="1:21" x14ac:dyDescent="0.15">
      <c r="A222" s="34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</row>
    <row r="223" spans="1:21" x14ac:dyDescent="0.15">
      <c r="A223" s="34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</row>
    <row r="224" spans="1:21" x14ac:dyDescent="0.15">
      <c r="A224" s="34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</row>
    <row r="225" spans="1:21" x14ac:dyDescent="0.15">
      <c r="A225" s="34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</row>
    <row r="226" spans="1:21" x14ac:dyDescent="0.15">
      <c r="A226" s="3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</row>
    <row r="227" spans="1:21" x14ac:dyDescent="0.15">
      <c r="A227" s="22"/>
      <c r="B227" s="6"/>
      <c r="C227" s="6"/>
      <c r="D227" s="6"/>
      <c r="E227" s="6"/>
      <c r="F227" s="6" t="s">
        <v>17</v>
      </c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</row>
    <row r="228" spans="1:21" x14ac:dyDescent="0.15">
      <c r="A228" s="23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</row>
    <row r="229" spans="1:21" x14ac:dyDescent="0.15">
      <c r="A229" s="23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</row>
    <row r="230" spans="1:21" x14ac:dyDescent="0.15">
      <c r="A230" s="23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</row>
    <row r="231" spans="1:21" x14ac:dyDescent="0.15">
      <c r="A231" s="23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</row>
    <row r="232" spans="1:21" x14ac:dyDescent="0.15">
      <c r="A232" s="24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</row>
    <row r="233" spans="1:21" x14ac:dyDescent="0.15">
      <c r="A233" s="33"/>
      <c r="B233" s="5"/>
      <c r="C233" s="5"/>
      <c r="D233" s="5"/>
      <c r="E233" s="5"/>
      <c r="F233" s="5" t="s">
        <v>17</v>
      </c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</row>
    <row r="234" spans="1:21" x14ac:dyDescent="0.15">
      <c r="A234" s="34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</row>
    <row r="235" spans="1:21" x14ac:dyDescent="0.15">
      <c r="A235" s="34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</row>
    <row r="236" spans="1:21" x14ac:dyDescent="0.15">
      <c r="A236" s="34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</row>
    <row r="237" spans="1:21" x14ac:dyDescent="0.15">
      <c r="A237" s="34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</row>
    <row r="238" spans="1:21" x14ac:dyDescent="0.15">
      <c r="A238" s="3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</row>
    <row r="239" spans="1:21" x14ac:dyDescent="0.15">
      <c r="A239" s="22"/>
      <c r="B239" s="6"/>
      <c r="C239" s="6"/>
      <c r="D239" s="6"/>
      <c r="E239" s="6"/>
      <c r="F239" s="6" t="s">
        <v>17</v>
      </c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</row>
    <row r="240" spans="1:21" x14ac:dyDescent="0.15">
      <c r="A240" s="23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</row>
    <row r="241" spans="1:21" x14ac:dyDescent="0.15">
      <c r="A241" s="23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</row>
    <row r="242" spans="1:21" x14ac:dyDescent="0.15">
      <c r="A242" s="23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</row>
    <row r="243" spans="1:21" x14ac:dyDescent="0.15">
      <c r="A243" s="23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</row>
    <row r="244" spans="1:21" x14ac:dyDescent="0.15">
      <c r="A244" s="24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</row>
    <row r="245" spans="1:21" x14ac:dyDescent="0.15">
      <c r="A245" s="33"/>
      <c r="B245" s="5"/>
      <c r="C245" s="5"/>
      <c r="D245" s="5"/>
      <c r="E245" s="5"/>
      <c r="F245" s="5" t="s">
        <v>17</v>
      </c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</row>
    <row r="246" spans="1:21" x14ac:dyDescent="0.15">
      <c r="A246" s="34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</row>
    <row r="247" spans="1:21" x14ac:dyDescent="0.15">
      <c r="A247" s="34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</row>
    <row r="248" spans="1:21" x14ac:dyDescent="0.15">
      <c r="A248" s="34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</row>
    <row r="249" spans="1:21" x14ac:dyDescent="0.15">
      <c r="A249" s="34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</row>
    <row r="250" spans="1:21" x14ac:dyDescent="0.15">
      <c r="A250" s="3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</row>
    <row r="251" spans="1:21" x14ac:dyDescent="0.15">
      <c r="A251" s="22"/>
      <c r="B251" s="6"/>
      <c r="C251" s="6"/>
      <c r="D251" s="6"/>
      <c r="E251" s="6"/>
      <c r="F251" s="6" t="s">
        <v>17</v>
      </c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</row>
    <row r="252" spans="1:21" x14ac:dyDescent="0.15">
      <c r="A252" s="23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</row>
    <row r="253" spans="1:21" x14ac:dyDescent="0.15">
      <c r="A253" s="23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</row>
    <row r="254" spans="1:21" x14ac:dyDescent="0.15">
      <c r="A254" s="23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</row>
    <row r="255" spans="1:21" x14ac:dyDescent="0.15">
      <c r="A255" s="23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</row>
    <row r="256" spans="1:21" x14ac:dyDescent="0.15">
      <c r="A256" s="24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</row>
    <row r="257" spans="1:21" x14ac:dyDescent="0.15">
      <c r="A257" s="33"/>
      <c r="B257" s="5"/>
      <c r="C257" s="5"/>
      <c r="D257" s="5"/>
      <c r="E257" s="5"/>
      <c r="F257" s="5" t="s">
        <v>17</v>
      </c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</row>
    <row r="258" spans="1:21" x14ac:dyDescent="0.15">
      <c r="A258" s="34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</row>
    <row r="259" spans="1:21" x14ac:dyDescent="0.15">
      <c r="A259" s="34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</row>
    <row r="260" spans="1:21" x14ac:dyDescent="0.15">
      <c r="A260" s="34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</row>
    <row r="261" spans="1:21" x14ac:dyDescent="0.15">
      <c r="A261" s="34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</row>
    <row r="262" spans="1:21" x14ac:dyDescent="0.15">
      <c r="A262" s="3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</row>
    <row r="263" spans="1:21" x14ac:dyDescent="0.15">
      <c r="A263" s="22"/>
      <c r="B263" s="6"/>
      <c r="C263" s="6"/>
      <c r="D263" s="6"/>
      <c r="E263" s="6"/>
      <c r="F263" s="6" t="s">
        <v>17</v>
      </c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</row>
    <row r="264" spans="1:21" x14ac:dyDescent="0.15">
      <c r="A264" s="23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</row>
    <row r="265" spans="1:21" x14ac:dyDescent="0.15">
      <c r="A265" s="23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</row>
    <row r="266" spans="1:21" x14ac:dyDescent="0.15">
      <c r="A266" s="23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</row>
    <row r="267" spans="1:21" x14ac:dyDescent="0.15">
      <c r="A267" s="23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</row>
    <row r="268" spans="1:21" x14ac:dyDescent="0.15">
      <c r="A268" s="24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</row>
    <row r="269" spans="1:21" x14ac:dyDescent="0.15">
      <c r="A269" s="33"/>
      <c r="B269" s="5"/>
      <c r="C269" s="5"/>
      <c r="D269" s="5"/>
      <c r="E269" s="5"/>
      <c r="F269" s="5" t="s">
        <v>17</v>
      </c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</row>
    <row r="270" spans="1:21" x14ac:dyDescent="0.15">
      <c r="A270" s="34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</row>
    <row r="271" spans="1:21" x14ac:dyDescent="0.15">
      <c r="A271" s="34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</row>
    <row r="272" spans="1:21" x14ac:dyDescent="0.15">
      <c r="A272" s="34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</row>
    <row r="273" spans="1:21" x14ac:dyDescent="0.15">
      <c r="A273" s="34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</row>
    <row r="274" spans="1:21" x14ac:dyDescent="0.15">
      <c r="A274" s="3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</row>
    <row r="275" spans="1:21" x14ac:dyDescent="0.15">
      <c r="A275" s="22"/>
      <c r="B275" s="6"/>
      <c r="C275" s="6"/>
      <c r="D275" s="6"/>
      <c r="E275" s="6"/>
      <c r="F275" s="6" t="s">
        <v>17</v>
      </c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</row>
    <row r="276" spans="1:21" x14ac:dyDescent="0.15">
      <c r="A276" s="23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</row>
    <row r="277" spans="1:21" x14ac:dyDescent="0.15">
      <c r="A277" s="23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</row>
    <row r="278" spans="1:21" x14ac:dyDescent="0.15">
      <c r="A278" s="23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</row>
    <row r="279" spans="1:21" x14ac:dyDescent="0.15">
      <c r="A279" s="23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</row>
    <row r="280" spans="1:21" x14ac:dyDescent="0.15">
      <c r="A280" s="24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</row>
    <row r="281" spans="1:21" x14ac:dyDescent="0.15">
      <c r="A281" s="33"/>
      <c r="B281" s="5"/>
      <c r="C281" s="5"/>
      <c r="D281" s="5"/>
      <c r="E281" s="5"/>
      <c r="F281" s="5" t="s">
        <v>17</v>
      </c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</row>
    <row r="282" spans="1:21" x14ac:dyDescent="0.15">
      <c r="A282" s="34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</row>
    <row r="283" spans="1:21" x14ac:dyDescent="0.15">
      <c r="A283" s="34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</row>
    <row r="284" spans="1:21" x14ac:dyDescent="0.15">
      <c r="A284" s="34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</row>
    <row r="285" spans="1:21" x14ac:dyDescent="0.15">
      <c r="A285" s="34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</row>
    <row r="286" spans="1:21" x14ac:dyDescent="0.15">
      <c r="A286" s="3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</row>
    <row r="287" spans="1:21" x14ac:dyDescent="0.15">
      <c r="A287" s="22"/>
      <c r="B287" s="6"/>
      <c r="C287" s="6"/>
      <c r="D287" s="6"/>
      <c r="E287" s="6"/>
      <c r="F287" s="6" t="s">
        <v>17</v>
      </c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</row>
    <row r="288" spans="1:21" x14ac:dyDescent="0.15">
      <c r="A288" s="23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</row>
    <row r="289" spans="1:21" x14ac:dyDescent="0.15">
      <c r="A289" s="23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</row>
    <row r="290" spans="1:21" x14ac:dyDescent="0.15">
      <c r="A290" s="23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</row>
    <row r="291" spans="1:21" x14ac:dyDescent="0.15">
      <c r="A291" s="23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</row>
    <row r="292" spans="1:21" x14ac:dyDescent="0.15">
      <c r="A292" s="24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</row>
    <row r="293" spans="1:21" x14ac:dyDescent="0.15">
      <c r="A293" s="33"/>
      <c r="B293" s="5"/>
      <c r="C293" s="5"/>
      <c r="D293" s="5"/>
      <c r="E293" s="5"/>
      <c r="F293" s="5" t="s">
        <v>17</v>
      </c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</row>
    <row r="294" spans="1:21" x14ac:dyDescent="0.15">
      <c r="A294" s="34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</row>
    <row r="295" spans="1:21" x14ac:dyDescent="0.15">
      <c r="A295" s="34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</row>
    <row r="296" spans="1:21" x14ac:dyDescent="0.15">
      <c r="A296" s="34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</row>
    <row r="297" spans="1:21" x14ac:dyDescent="0.15">
      <c r="A297" s="34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</row>
    <row r="298" spans="1:21" x14ac:dyDescent="0.15">
      <c r="A298" s="3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</row>
    <row r="299" spans="1:21" x14ac:dyDescent="0.15">
      <c r="A299" s="22"/>
      <c r="B299" s="6"/>
      <c r="C299" s="6"/>
      <c r="D299" s="6"/>
      <c r="E299" s="6"/>
      <c r="F299" s="6" t="s">
        <v>17</v>
      </c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</row>
    <row r="300" spans="1:21" x14ac:dyDescent="0.15">
      <c r="A300" s="23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</row>
    <row r="301" spans="1:21" x14ac:dyDescent="0.15">
      <c r="A301" s="23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</row>
    <row r="302" spans="1:21" x14ac:dyDescent="0.15">
      <c r="A302" s="23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</row>
    <row r="303" spans="1:21" x14ac:dyDescent="0.15">
      <c r="A303" s="23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</row>
    <row r="304" spans="1:21" x14ac:dyDescent="0.15">
      <c r="A304" s="24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</row>
    <row r="305" spans="1:21" x14ac:dyDescent="0.15">
      <c r="A305" s="33"/>
      <c r="B305" s="5"/>
      <c r="C305" s="5"/>
      <c r="D305" s="5"/>
      <c r="E305" s="5"/>
      <c r="F305" s="5" t="s">
        <v>17</v>
      </c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</row>
    <row r="306" spans="1:21" x14ac:dyDescent="0.15">
      <c r="A306" s="34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</row>
    <row r="307" spans="1:21" x14ac:dyDescent="0.15">
      <c r="A307" s="34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</row>
    <row r="308" spans="1:21" x14ac:dyDescent="0.15">
      <c r="A308" s="34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</row>
    <row r="309" spans="1:21" x14ac:dyDescent="0.15">
      <c r="A309" s="34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</row>
    <row r="310" spans="1:21" x14ac:dyDescent="0.15">
      <c r="A310" s="3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</row>
    <row r="311" spans="1:21" x14ac:dyDescent="0.15">
      <c r="A311" s="22"/>
      <c r="B311" s="6"/>
      <c r="C311" s="6"/>
      <c r="D311" s="6"/>
      <c r="E311" s="6"/>
      <c r="F311" s="6" t="s">
        <v>17</v>
      </c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</row>
    <row r="312" spans="1:21" x14ac:dyDescent="0.15">
      <c r="A312" s="23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</row>
    <row r="313" spans="1:21" x14ac:dyDescent="0.15">
      <c r="A313" s="23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</row>
    <row r="314" spans="1:21" x14ac:dyDescent="0.15">
      <c r="A314" s="23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</row>
    <row r="315" spans="1:21" x14ac:dyDescent="0.15">
      <c r="A315" s="23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</row>
    <row r="316" spans="1:21" x14ac:dyDescent="0.15">
      <c r="A316" s="24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</row>
    <row r="317" spans="1:21" x14ac:dyDescent="0.15">
      <c r="A317" s="33"/>
      <c r="B317" s="5"/>
      <c r="C317" s="5"/>
      <c r="D317" s="5"/>
      <c r="E317" s="5"/>
      <c r="F317" s="5" t="s">
        <v>17</v>
      </c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</row>
    <row r="318" spans="1:21" x14ac:dyDescent="0.15">
      <c r="A318" s="34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</row>
    <row r="319" spans="1:21" x14ac:dyDescent="0.15">
      <c r="A319" s="34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</row>
    <row r="320" spans="1:21" x14ac:dyDescent="0.15">
      <c r="A320" s="34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</row>
    <row r="321" spans="1:21" x14ac:dyDescent="0.15">
      <c r="A321" s="34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</row>
    <row r="322" spans="1:21" x14ac:dyDescent="0.15">
      <c r="A322" s="3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</row>
    <row r="323" spans="1:21" x14ac:dyDescent="0.15">
      <c r="A323" s="22"/>
      <c r="B323" s="6"/>
      <c r="C323" s="6"/>
      <c r="D323" s="6"/>
      <c r="E323" s="6"/>
      <c r="F323" s="6" t="s">
        <v>17</v>
      </c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</row>
    <row r="324" spans="1:21" x14ac:dyDescent="0.15">
      <c r="A324" s="23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</row>
    <row r="325" spans="1:21" x14ac:dyDescent="0.15">
      <c r="A325" s="23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</row>
    <row r="326" spans="1:21" x14ac:dyDescent="0.15">
      <c r="A326" s="23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</row>
    <row r="327" spans="1:21" x14ac:dyDescent="0.15">
      <c r="A327" s="23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</row>
    <row r="328" spans="1:21" x14ac:dyDescent="0.15">
      <c r="A328" s="24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</row>
    <row r="329" spans="1:21" x14ac:dyDescent="0.15">
      <c r="A329" s="33"/>
      <c r="B329" s="5"/>
      <c r="C329" s="5"/>
      <c r="D329" s="5"/>
      <c r="E329" s="5"/>
      <c r="F329" s="5" t="s">
        <v>17</v>
      </c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</row>
    <row r="330" spans="1:21" x14ac:dyDescent="0.15">
      <c r="A330" s="34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</row>
    <row r="331" spans="1:21" x14ac:dyDescent="0.15">
      <c r="A331" s="34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</row>
    <row r="332" spans="1:21" x14ac:dyDescent="0.15">
      <c r="A332" s="34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</row>
    <row r="333" spans="1:21" x14ac:dyDescent="0.15">
      <c r="A333" s="34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</row>
    <row r="334" spans="1:21" x14ac:dyDescent="0.15">
      <c r="A334" s="3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</row>
  </sheetData>
  <mergeCells count="63">
    <mergeCell ref="A317:A322"/>
    <mergeCell ref="A323:A328"/>
    <mergeCell ref="A329:A334"/>
    <mergeCell ref="L8:P8"/>
    <mergeCell ref="Q8:U8"/>
    <mergeCell ref="B8:K8"/>
    <mergeCell ref="A281:A286"/>
    <mergeCell ref="A287:A292"/>
    <mergeCell ref="A293:A298"/>
    <mergeCell ref="A299:A304"/>
    <mergeCell ref="A305:A310"/>
    <mergeCell ref="A311:A316"/>
    <mergeCell ref="A245:A250"/>
    <mergeCell ref="A251:A256"/>
    <mergeCell ref="A257:A262"/>
    <mergeCell ref="A263:A268"/>
    <mergeCell ref="A269:A274"/>
    <mergeCell ref="A275:A280"/>
    <mergeCell ref="A209:A214"/>
    <mergeCell ref="A215:A220"/>
    <mergeCell ref="A221:A226"/>
    <mergeCell ref="A227:A232"/>
    <mergeCell ref="A233:A238"/>
    <mergeCell ref="A239:A244"/>
    <mergeCell ref="A203:A208"/>
    <mergeCell ref="A130:A134"/>
    <mergeCell ref="A135:A144"/>
    <mergeCell ref="A145:A154"/>
    <mergeCell ref="A155:A160"/>
    <mergeCell ref="A161:A166"/>
    <mergeCell ref="A167:A172"/>
    <mergeCell ref="A173:A178"/>
    <mergeCell ref="A179:A184"/>
    <mergeCell ref="A185:A190"/>
    <mergeCell ref="A191:A196"/>
    <mergeCell ref="A197:A202"/>
    <mergeCell ref="A120:A129"/>
    <mergeCell ref="A34:A42"/>
    <mergeCell ref="A43:A51"/>
    <mergeCell ref="A52:A58"/>
    <mergeCell ref="A59:A67"/>
    <mergeCell ref="A68:A76"/>
    <mergeCell ref="A77:A85"/>
    <mergeCell ref="A86:A87"/>
    <mergeCell ref="A88:A96"/>
    <mergeCell ref="A97:A105"/>
    <mergeCell ref="A106:A111"/>
    <mergeCell ref="A112:A119"/>
    <mergeCell ref="A26:A33"/>
    <mergeCell ref="A1:U1"/>
    <mergeCell ref="A2:A7"/>
    <mergeCell ref="B2:Q7"/>
    <mergeCell ref="R2:U7"/>
    <mergeCell ref="A9:A12"/>
    <mergeCell ref="B9:B12"/>
    <mergeCell ref="C9:C12"/>
    <mergeCell ref="D9:D12"/>
    <mergeCell ref="E9:E12"/>
    <mergeCell ref="F9:F12"/>
    <mergeCell ref="G9:G12"/>
    <mergeCell ref="H9:U11"/>
    <mergeCell ref="A13:A19"/>
    <mergeCell ref="A20:A25"/>
  </mergeCells>
  <phoneticPr fontId="4" type="noConversion"/>
  <pageMargins left="0.7" right="0.7" top="0.75" bottom="0.75" header="0.3" footer="0.3"/>
  <pageSetup paperSize="9" scale="6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314"/>
  <sheetViews>
    <sheetView topLeftCell="A127" zoomScaleNormal="100" workbookViewId="0">
      <selection activeCell="T145" sqref="T145"/>
    </sheetView>
  </sheetViews>
  <sheetFormatPr baseColWidth="10" defaultColWidth="11.44140625" defaultRowHeight="7.8" x14ac:dyDescent="0.15"/>
  <cols>
    <col min="1" max="1" width="4.77734375" style="1" customWidth="1"/>
    <col min="2" max="2" width="8" style="1" customWidth="1"/>
    <col min="3" max="3" width="12.77734375" style="1" customWidth="1"/>
    <col min="4" max="4" width="10.21875" style="1" customWidth="1"/>
    <col min="5" max="5" width="2.77734375" style="1" customWidth="1"/>
    <col min="6" max="6" width="5.77734375" style="1" customWidth="1"/>
    <col min="7" max="7" width="2.5546875" style="1" customWidth="1"/>
    <col min="8" max="8" width="6.21875" style="1" customWidth="1"/>
    <col min="9" max="9" width="3" style="1" customWidth="1"/>
    <col min="10" max="10" width="6.77734375" style="1" customWidth="1"/>
    <col min="11" max="11" width="2.44140625" style="1" customWidth="1"/>
    <col min="12" max="12" width="6.21875" style="1" customWidth="1"/>
    <col min="13" max="13" width="2.21875" style="1" customWidth="1"/>
    <col min="14" max="14" width="5.77734375" style="1" customWidth="1"/>
    <col min="15" max="15" width="2.21875" style="1" customWidth="1"/>
    <col min="16" max="16" width="6.21875" style="1" customWidth="1"/>
    <col min="17" max="17" width="2.21875" style="1" customWidth="1"/>
    <col min="18" max="18" width="6.77734375" style="1" customWidth="1"/>
    <col min="19" max="19" width="11.44140625" style="1"/>
    <col min="20" max="20" width="15.21875" style="1" customWidth="1"/>
    <col min="21" max="32" width="5.21875" style="1" customWidth="1"/>
    <col min="33" max="33" width="6.77734375" style="1" customWidth="1"/>
    <col min="34" max="34" width="11.44140625" style="1" hidden="1" customWidth="1"/>
    <col min="35" max="35" width="7.21875" style="1" customWidth="1"/>
    <col min="36" max="16384" width="11.44140625" style="1"/>
  </cols>
  <sheetData>
    <row r="1" spans="1:35" x14ac:dyDescent="0.1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35" x14ac:dyDescent="0.15">
      <c r="B2" s="10"/>
      <c r="C2" s="10"/>
      <c r="D2" s="45" t="s">
        <v>19</v>
      </c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T2" s="10"/>
      <c r="U2" s="45" t="s">
        <v>19</v>
      </c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</row>
    <row r="3" spans="1:35" ht="8.25" customHeight="1" x14ac:dyDescent="0.15">
      <c r="B3" s="28" t="s">
        <v>31</v>
      </c>
      <c r="C3" s="28" t="s">
        <v>20</v>
      </c>
      <c r="D3" s="28" t="s">
        <v>21</v>
      </c>
      <c r="E3" s="28"/>
      <c r="F3" s="28" t="s">
        <v>22</v>
      </c>
      <c r="G3" s="28"/>
      <c r="H3" s="28" t="s">
        <v>23</v>
      </c>
      <c r="I3" s="28"/>
      <c r="J3" s="28" t="s">
        <v>24</v>
      </c>
      <c r="K3" s="28"/>
      <c r="L3" s="28" t="s">
        <v>25</v>
      </c>
      <c r="M3" s="28"/>
      <c r="N3" s="28" t="s">
        <v>26</v>
      </c>
      <c r="O3" s="28"/>
      <c r="P3" s="28" t="s">
        <v>27</v>
      </c>
      <c r="Q3" s="28"/>
      <c r="R3" s="29" t="s">
        <v>28</v>
      </c>
      <c r="T3" s="28" t="s">
        <v>32</v>
      </c>
      <c r="U3" s="28" t="s">
        <v>34</v>
      </c>
      <c r="V3" s="28"/>
      <c r="W3" s="28" t="s">
        <v>35</v>
      </c>
      <c r="X3" s="28"/>
      <c r="Y3" s="28" t="s">
        <v>23</v>
      </c>
      <c r="Z3" s="28"/>
      <c r="AA3" s="28" t="s">
        <v>24</v>
      </c>
      <c r="AB3" s="28"/>
      <c r="AC3" s="28" t="s">
        <v>25</v>
      </c>
      <c r="AD3" s="28"/>
      <c r="AE3" s="28" t="s">
        <v>26</v>
      </c>
      <c r="AF3" s="28"/>
      <c r="AG3" s="28" t="s">
        <v>27</v>
      </c>
      <c r="AH3" s="28"/>
      <c r="AI3" s="29" t="s">
        <v>28</v>
      </c>
    </row>
    <row r="4" spans="1:35" ht="8.25" customHeight="1" x14ac:dyDescent="0.15"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30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30"/>
    </row>
    <row r="5" spans="1:35" ht="8.25" customHeight="1" x14ac:dyDescent="0.15"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30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30"/>
    </row>
    <row r="6" spans="1:35" ht="9" customHeight="1" x14ac:dyDescent="0.15">
      <c r="B6" s="28"/>
      <c r="C6" s="28"/>
      <c r="D6" s="11" t="s">
        <v>12</v>
      </c>
      <c r="E6" s="11" t="s">
        <v>29</v>
      </c>
      <c r="F6" s="11" t="s">
        <v>12</v>
      </c>
      <c r="G6" s="11" t="s">
        <v>29</v>
      </c>
      <c r="H6" s="11" t="s">
        <v>12</v>
      </c>
      <c r="I6" s="11" t="s">
        <v>29</v>
      </c>
      <c r="J6" s="11" t="s">
        <v>12</v>
      </c>
      <c r="K6" s="11" t="s">
        <v>29</v>
      </c>
      <c r="L6" s="11" t="s">
        <v>12</v>
      </c>
      <c r="M6" s="11" t="s">
        <v>29</v>
      </c>
      <c r="N6" s="11" t="s">
        <v>12</v>
      </c>
      <c r="O6" s="11" t="s">
        <v>29</v>
      </c>
      <c r="P6" s="28"/>
      <c r="Q6" s="28"/>
      <c r="R6" s="31"/>
      <c r="T6" s="28"/>
      <c r="U6" s="11" t="s">
        <v>12</v>
      </c>
      <c r="V6" s="11" t="s">
        <v>29</v>
      </c>
      <c r="W6" s="11" t="s">
        <v>12</v>
      </c>
      <c r="X6" s="11" t="s">
        <v>29</v>
      </c>
      <c r="Y6" s="11" t="s">
        <v>12</v>
      </c>
      <c r="Z6" s="11" t="s">
        <v>29</v>
      </c>
      <c r="AA6" s="11" t="s">
        <v>12</v>
      </c>
      <c r="AB6" s="11" t="s">
        <v>29</v>
      </c>
      <c r="AC6" s="11" t="s">
        <v>12</v>
      </c>
      <c r="AD6" s="11" t="s">
        <v>29</v>
      </c>
      <c r="AE6" s="11" t="s">
        <v>12</v>
      </c>
      <c r="AF6" s="11" t="s">
        <v>29</v>
      </c>
      <c r="AG6" s="28"/>
      <c r="AH6" s="28"/>
      <c r="AI6" s="31"/>
    </row>
    <row r="7" spans="1:35" ht="17.25" customHeight="1" x14ac:dyDescent="0.15">
      <c r="A7" s="46">
        <v>1</v>
      </c>
      <c r="B7" s="42" t="s">
        <v>37</v>
      </c>
      <c r="C7" s="7" t="s">
        <v>94</v>
      </c>
      <c r="D7" s="5">
        <v>15</v>
      </c>
      <c r="E7" s="5">
        <v>10</v>
      </c>
      <c r="F7" s="5"/>
      <c r="G7" s="5"/>
      <c r="H7" s="5"/>
      <c r="I7" s="5"/>
      <c r="J7" s="5"/>
      <c r="K7" s="5"/>
      <c r="L7" s="5"/>
      <c r="M7" s="5"/>
      <c r="N7" s="5"/>
      <c r="O7" s="5"/>
      <c r="P7" s="43">
        <f t="shared" ref="P7:P13" si="0">(D7+E7+F7+G7+H7+I7+J7+K7+L7+M7+N7+O7)</f>
        <v>25</v>
      </c>
      <c r="Q7" s="44"/>
      <c r="R7" s="8">
        <f>(P7/D15)</f>
        <v>0.1388888888888889</v>
      </c>
      <c r="T7" s="5" t="s">
        <v>17</v>
      </c>
      <c r="U7" s="5" t="e">
        <f>(D7+D8+D9+D10+D11+D13+D22+D23+D24+D25+D26+D27+D36+D37+D38+D39+D40+D43+D52+D53+D54+D55+D56+D60+D69+D70+D71+D75+D76+D77+D86+D87+D88+D89+D91+D92+D101+D102+D103+D107+D108+D109+D118+D119+D120+D124+D125+D126+D135+D136+D137+D141+D142+D143+D152+D153+D154+D155+D156+D157+D166+D167+D168+D169+D170+D174+D183+D184+D185+D186+D187+D191+D200+D201+D202+D203+#REF!+#REF!+D212+D213+D214+D215+D218+D219+D228+D229+D234+D235+D236+#REF!+D245+D246+D247+D248+D249+#REF!+D258+D259+D260+D261+D262+D266+D275+D276+D281+D282+D283+D284+D293+D294+D295+D296+D297+D298+D307+D308+D309+D310+D311+D312+#REF!+#REF!+#REF!+#REF!+#REF!+#REF!+#REF!+#REF!+#REF!+#REF!+#REF!+#REF!+#REF!+#REF!+#REF!+#REF!+#REF!+#REF!+#REF!+#REF!+#REF!+#REF!+#REF!+#REF!+#REF!+#REF!+#REF!+#REF!+#REF!+#REF!+#REF!+#REF!+#REF!+#REF!+#REF!+#REF!+#REF!+#REF!+#REF!+#REF!+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)</f>
        <v>#REF!</v>
      </c>
      <c r="V7" s="5" t="e">
        <f>(E7+E8+E9+E10+E11+E13+E22+E23+E24+E25+E26+E27+E36+E37+E38+E39+E40+E43+E52+E53+E54+E55+E56+E60+E69+E70+E71+E75+E76+E77+E86+E87+E88+E89+E91+E92+E101+E102+E103+E107+E108+E109+E118+E119+E120+E124+E125+E126+E135+E136+E137+E141+E142+E143+E152+E153+E154+E155+E156+E157+E166+E167+E168+E169+E170+E174+E183+E184+E185+E186+E187+E191+E200+E201+E202+E203+#REF!+#REF!+E212+E213+E214+E215+E218+E219+E228+E229+E234+E235+E236+#REF!+E245+E246+E247+E248+E249+#REF!+E258+E259+E260+E261+E262+E266+E275+E276+E281+E282+E283+E284+E293+E294+E295+E296+E297+E298+E307+E308+E309+E310+E311+E312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)</f>
        <v>#REF!</v>
      </c>
      <c r="W7" s="5" t="e">
        <f>(F7+F8+F9+F10+F11+F13+F22+F23+F24+F25+F26+F27+F36+F37+F38+F39+F40+F43+F52+F53+F54+F55+F56+F60+F69+F70+F71+F75+F76+F77+F86+F87+F88+F89+F91+F92+F101+F102+F103+F107+F108+F109+F118+F119+F120+F124+F125+F126+F135+F136+F137+F141+F142+F143+F152+F153+F154+F155+F156+F157+F166+F167+F168+F169+F170+F174+F183+F184+F185+F186+F187+F191+F200+F201+F202+F203+#REF!+#REF!+F212+F213+F214+F215+F218+F219+F228+F229+F234+F235+F236+#REF!+F245+F246+F247+F248+F249+#REF!+F258+F259+F260+F261+F262+F266+F275+F276+F281+F282+F283+F284+F293+F294+F295+F296+F297+F298+F307+F308+F309+F310+F311+F312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)</f>
        <v>#REF!</v>
      </c>
      <c r="X7" s="5" t="e">
        <f>(G7+G8+G9+G10+G11+G13+G22+G23+G24+G25+G26+G27+G36+G37+G38+G39+G40+G43+G52+G53+G54+G55+G56+G60+G69+G70+G71+G75+G76+G77+G86+G87+G88+G89+G91+G92+G101+G102+G103+G107+G108+G109+G118+G119+G120+G124+G125+G126+G135+G136+G137+G141+G142+G143+G152+G153+G154+G155+G156+G157+G166+G167+G168+G169+G170+G174+G183+G184+G185+G186+G187+G191+G200+G201+G202+G203+#REF!+#REF!+G212+G213+G214+G215+G218+G219+G228+G229+G234+G235+G236+#REF!+G245+G246+G247+G248+G249+#REF!+G258+G259+G260+G261+G262+G266+G275+G276+G281+G282+G283+G284+G293+G294+G295+G296+G297+G298+G307+G308+G309+G310+G311+G312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)</f>
        <v>#REF!</v>
      </c>
      <c r="Y7" s="5" t="e">
        <f>(H7+H8+H9+H10+H11+H13+H22+H23+H24+H25+H26+H27+H36+H37+H38+H39+H40+H43+H52+H53+H54+H55+H56+H60+H69+H70+H71+H75+H76+H77+H86+H87+H88+H89+H91+H92+H101+H102+H103+H107+H108+H109+H118+H119+H120+H124+H125+H126+H135+H136+H137+H141+H142+H143+H152+H153+H154+H155+H156+H157+H166+H167+H168+H169+H170+H174+H183+H184+H185+H186+H187+H191+H200+H201+H202+H203+#REF!+#REF!+H212+H213+H214+H215+H218+H219+H228+H229+H234+H235+H236+#REF!+H245+H246+H247+H248+H249+#REF!+H258+H259+H260+H261+H262+H266+H275+H276+H281+H282+H283+H284+H293+H294+H295+H296+H297+H298+H307+H308+H309+H310+H311+H312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)</f>
        <v>#REF!</v>
      </c>
      <c r="Z7" s="5" t="e">
        <f>(I7+I8+I9+I10+I11+I13+I22+I23+I24+I25+I26+I27+I36+I37+I38+I39+I40+I43+I52+I53+I54+I55+I56+I60+I69+I70+I71+I75+I76+I77+I86+I87+I88+I89+I91+I92+I101+I102+I103+I107+I108+I109+I118+I119+I120+I124+I125+I126+I135+I136+I137+I141+I142+I143+I152+I153+I154+I155+I156+I157+I166+I167+I168+I169+I170+I174+I183+I184+I185+I186+I187+I191+I200+I201+I202+I203+#REF!+#REF!+I212+I213+I214+I215+I218+I219+I228+I229+I234+I235+I236+#REF!+I245+I246+I247+I248+I249+#REF!+I258+I259+I260+I261+I262+I266+I275+I276+I281+I282+I283+I284+I293+I294+I295+I296+I297+I298+I307+I308+I309+I310+I311+I312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)</f>
        <v>#REF!</v>
      </c>
      <c r="AA7" s="5" t="e">
        <f>(J7+J8+J9+J10+J11+J13+J22+J23+J24+J25+J26+J27+J36+J37+J38+J39+J40+J43+J52+J53+J54+J55+J56+J60+J69+J70+J71+J75+J76+J77+J86+J87+J88+J89+J91+J92+J101+J102+J103+J107+J108+J109+J118+J119+J120+J124+J125+J126+J135+J136+J137+J141+J142+J143+J152+J153+J154+J155+J156+J157+J166+J167+J168+J169+J170+J174+J183+J184+J185+J186+J187+J191+J200+J201+J202+J203+#REF!+#REF!+J212+J213+J214+J215+J218+J219+J228+J229+J234+J235+J236+J245+J246+J247+J248+J249+#REF!+J258+J259+J260+J261+J262+J266+J275+J276+J281+J282+J283+J284+J293+J294+J295+J296+J297+J298+J307+J308+J309+J310+J311+J312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)</f>
        <v>#REF!</v>
      </c>
      <c r="AB7" s="5" t="e">
        <f>(K7+K8+K9+K10+K11+K13+K22+K23+K24+K25+K26+K27+K36+K38+K39+K40+K43+K52+K53+K54+K55+K56+K60+K69+K70+K71+K75+K76+K77+K86+K87+K88+K89+K91+K92+K101+K102+K103+K107+K108+K109+K118+K119+K120+K124+K125+K126+K135+K136+K137+K141+K142+K143+K152+K153+K154+K155+K156+K157+K166+K167+K168+K169+K170+K174+K183+K184+K185+K186+K187+K191+K200+K201+K202+K203+#REF!+#REF!+K212+K213+K214+K215+K218+K219+K228+K229+K234+K235+K236+#REF!+K245+K246+K247+K248+K249+#REF!+K258+K259+K260+K261+K262+K266+K275+K276+K281+K282+K283+K284+K293+K294+K295+K296+K297+K298+K307+K308+K309+K310+K311+K312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)</f>
        <v>#REF!</v>
      </c>
      <c r="AC7" s="5" t="e">
        <f>(L7+L8+L9+L10+L11+L13+L22+L23+L24+L25+L26+L27+L36+L37+L38+L39+L40+L43+L52+L53+L54+L55+L56+L60+L69+L70+L71+L75+L76+L77+L86+L87+L88+L89+L91+L92+L101+L102+L103+L107+L108+L109+L118+L119+L120+L124+L125+L126+L135+L136+L137+L141+L142+L143+L152+L153+L154+L155+L156+L157+L166+L167+L168+L169+L170+L174+L183+L184+L185+L186+L187+L191+L200+L201+L202+L203+#REF!+#REF!+L212+L213+L214+L215+L218+L219+L228+L229+L234+L235+L236+#REF!+L245+L246+L247+L248+L249+#REF!+L258+L259+L260+L261+L262+L266+L275+L276+L281+L282+L283+L284+L293+L294+L295+L296+L297+L298+L307+L308+L309+L310+L311+L312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)</f>
        <v>#REF!</v>
      </c>
      <c r="AD7" s="5" t="e">
        <f>(M7+M8+M9+M10+M11+M13+M22+M23+M24+M25+M26+M27+M36+M37+M38+M39+M40+M43+M52+M53+M54+M55+M56+M60+M69+M70+M71+M75+M76+M77+M86+M87+M88+M89+M91+M92+M101+M102+M103+M107+M108+M109+M118+M119+M120+M124+M125+M126+M135+M136+M137+M141+M142+M143+M152+M153+M154+M155+M156+M157+M166+M167+M168+M169+M170+M174+M183+M184+M185+M186+M187+M191+M200+M201+M202+M203+#REF!+#REF!+M212+M213+M214+M215+M218+M219+M228+M229+M234+M235+M236+#REF!+M245+M246+M247+M248+M249+#REF!+M258+M259+M260+M261+M262+M266+M275+M276+M281+M282+M283+M284+M293+M294+M295+M296+M297+M298+M307+M308+M309+M310+M311+M312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)</f>
        <v>#REF!</v>
      </c>
      <c r="AE7" s="5" t="e">
        <f>(N7+N8+N9+N10+N11+N13+N22+N23+N24+N25+N26+N27+N36+N37+N38+N39+N40+N43+N52+N53+N54+N55+N56+N60+N69+N70+N71+N75+N76+N77+N86+N87+N88+N89+N91+N92+N101+N102+N103+N107+N108+N109+N118+N119+N120+N124+N125+N126+N135+N136+N137+N141+N142+N143+N152+N153+N154+N155+N156+N157+N166+N167+N168+N169+N170+N174+N183+N184+N185+N186+N187+N191+N200+N201+N202+N203+#REF!+#REF!+N212+N213+N214+N215+N218+N219+N228+N229+N234+N235+N236+#REF!+N245+N246+N247+N248+N249+#REF!+N258+N259+N260+N261+N262+N266+N275+N276+N281+N282+N283+N284+N293+N294+N295+N296+N297+N298+N307+N308+N309+N310+N311+N312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)</f>
        <v>#REF!</v>
      </c>
      <c r="AF7" s="5" t="e">
        <f>(O7+O8+O9+O10+O11+O13+O22+O23+O24+O25+O26+O27+O36+O37+O38+O39+O40+O43+O52+O53+O54+O55+O56+O60+O69+O70+O71+O75+O76+O77+O86+O87+O88+O89+O91+O92+O101+O102+O103+O107+O108+O109+O118+O119+O120+O124+O125+O126+O135+O136+O137+O141+O142+O143+O152+O153++O155+O156+O157+O166+O167+O168+O169+O170+O174+O183+O184+O185+O186+O187+O191+O200+O201+O202+O203+#REF!+#REF!+O212+O213+O214+O215+O218+O219+O228+O229+O234+O235+O236+#REF!+O245+O246+O247+O248+O249+#REF!+O258+O259+O260+O261+O262+O266+O275+O276+O281+O282+O283+O284+O293+O294+O295+O296+O297+O298+O307+O308+O309+O310+O311+O312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)</f>
        <v>#REF!</v>
      </c>
      <c r="AG7" s="39" t="e">
        <f>(U7+V7+W7+X7+Y7+Z7+AA7+AB7+AC7+AD7+AE7+AF7)</f>
        <v>#REF!</v>
      </c>
      <c r="AH7" s="41"/>
      <c r="AI7" s="47" t="e">
        <f>(AG7/U9)</f>
        <v>#REF!</v>
      </c>
    </row>
    <row r="8" spans="1:35" ht="17.25" customHeight="1" x14ac:dyDescent="0.15">
      <c r="A8" s="46"/>
      <c r="B8" s="42"/>
      <c r="C8" s="7" t="s">
        <v>97</v>
      </c>
      <c r="D8" s="5">
        <v>14</v>
      </c>
      <c r="E8" s="5">
        <v>11</v>
      </c>
      <c r="F8" s="5"/>
      <c r="G8" s="5"/>
      <c r="H8" s="5"/>
      <c r="I8" s="5"/>
      <c r="J8" s="5"/>
      <c r="K8" s="5"/>
      <c r="L8" s="5"/>
      <c r="M8" s="5"/>
      <c r="N8" s="5"/>
      <c r="O8" s="5"/>
      <c r="P8" s="43">
        <f t="shared" si="0"/>
        <v>25</v>
      </c>
      <c r="Q8" s="44"/>
      <c r="R8" s="8">
        <f>P8/D15</f>
        <v>0.1388888888888889</v>
      </c>
      <c r="T8" s="7" t="s">
        <v>27</v>
      </c>
      <c r="U8" s="43" t="e">
        <f>(U7+V7)</f>
        <v>#REF!</v>
      </c>
      <c r="V8" s="44"/>
      <c r="W8" s="43" t="e">
        <f>(W7+X7)</f>
        <v>#REF!</v>
      </c>
      <c r="X8" s="44"/>
      <c r="Y8" s="43" t="e">
        <f>(Y7+Z7)</f>
        <v>#REF!</v>
      </c>
      <c r="Z8" s="44"/>
      <c r="AA8" s="43" t="e">
        <f>(AA7+AB7)</f>
        <v>#REF!</v>
      </c>
      <c r="AB8" s="44"/>
      <c r="AC8" s="43" t="e">
        <f>(AC7+AD7)</f>
        <v>#REF!</v>
      </c>
      <c r="AD8" s="44"/>
      <c r="AE8" s="43" t="e">
        <f>(AE7+AF7)</f>
        <v>#REF!</v>
      </c>
      <c r="AF8" s="44"/>
      <c r="AG8" s="43" t="e">
        <f>(U8+W8+Y8+AA8+AC8+AE8)</f>
        <v>#REF!</v>
      </c>
      <c r="AH8" s="44"/>
      <c r="AI8" s="48"/>
    </row>
    <row r="9" spans="1:35" ht="17.25" customHeight="1" x14ac:dyDescent="0.15">
      <c r="A9" s="46"/>
      <c r="B9" s="42"/>
      <c r="C9" s="7" t="s">
        <v>75</v>
      </c>
      <c r="D9" s="5">
        <v>10</v>
      </c>
      <c r="E9" s="5">
        <v>14</v>
      </c>
      <c r="F9" s="5"/>
      <c r="G9" s="5"/>
      <c r="H9" s="5"/>
      <c r="I9" s="5"/>
      <c r="J9" s="5"/>
      <c r="K9" s="5"/>
      <c r="L9" s="5"/>
      <c r="M9" s="5"/>
      <c r="N9" s="5"/>
      <c r="O9" s="5"/>
      <c r="P9" s="43">
        <f t="shared" si="0"/>
        <v>24</v>
      </c>
      <c r="Q9" s="44"/>
      <c r="R9" s="8">
        <f>P9/D15</f>
        <v>0.13333333333333333</v>
      </c>
      <c r="T9" s="7" t="s">
        <v>33</v>
      </c>
      <c r="U9" s="5">
        <v>2000</v>
      </c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</row>
    <row r="10" spans="1:35" ht="17.25" customHeight="1" x14ac:dyDescent="0.15">
      <c r="A10" s="46"/>
      <c r="B10" s="42"/>
      <c r="C10" s="7" t="s">
        <v>98</v>
      </c>
      <c r="D10" s="5">
        <v>14</v>
      </c>
      <c r="E10" s="5">
        <v>12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43">
        <f t="shared" si="0"/>
        <v>26</v>
      </c>
      <c r="Q10" s="44"/>
      <c r="R10" s="8">
        <f>(P10/D15)</f>
        <v>0.14444444444444443</v>
      </c>
    </row>
    <row r="11" spans="1:35" ht="17.25" customHeight="1" x14ac:dyDescent="0.15">
      <c r="A11" s="46"/>
      <c r="B11" s="42"/>
      <c r="C11" s="7" t="s">
        <v>101</v>
      </c>
      <c r="D11" s="5">
        <v>17</v>
      </c>
      <c r="E11" s="5">
        <v>11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43">
        <f t="shared" si="0"/>
        <v>28</v>
      </c>
      <c r="Q11" s="44"/>
      <c r="R11" s="8">
        <f>P11/D15</f>
        <v>0.15555555555555556</v>
      </c>
    </row>
    <row r="12" spans="1:35" ht="17.25" customHeight="1" x14ac:dyDescent="0.15">
      <c r="A12" s="46"/>
      <c r="B12" s="42"/>
      <c r="C12" s="7" t="s">
        <v>102</v>
      </c>
      <c r="D12" s="5">
        <v>14</v>
      </c>
      <c r="E12" s="5">
        <v>12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43">
        <f>(D12+E12+F12+G12+H12+I12+J12+K12+L12+M12+N12+O12)</f>
        <v>26</v>
      </c>
      <c r="Q12" s="44"/>
      <c r="R12" s="8">
        <f>P12/D15</f>
        <v>0.14444444444444443</v>
      </c>
    </row>
    <row r="13" spans="1:35" ht="17.25" customHeight="1" x14ac:dyDescent="0.15">
      <c r="A13" s="46"/>
      <c r="B13" s="42"/>
      <c r="C13" s="7" t="s">
        <v>103</v>
      </c>
      <c r="D13" s="5">
        <v>14</v>
      </c>
      <c r="E13" s="5">
        <v>12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43">
        <f t="shared" si="0"/>
        <v>26</v>
      </c>
      <c r="Q13" s="44"/>
      <c r="R13" s="8">
        <f>P13/D15</f>
        <v>0.14444444444444443</v>
      </c>
    </row>
    <row r="14" spans="1:35" ht="17.25" customHeight="1" x14ac:dyDescent="0.15">
      <c r="A14" s="46"/>
      <c r="B14" s="42"/>
      <c r="C14" s="7" t="s">
        <v>27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43">
        <f>(P7+P8+P9+P10+P11+P12+P13)</f>
        <v>180</v>
      </c>
      <c r="Q14" s="44"/>
      <c r="R14" s="8">
        <f>(R7+R8+R9+R10+R11++R12+R13)</f>
        <v>1</v>
      </c>
    </row>
    <row r="15" spans="1:35" ht="39" x14ac:dyDescent="0.15">
      <c r="A15" s="46"/>
      <c r="B15" s="42"/>
      <c r="C15" s="7" t="s">
        <v>30</v>
      </c>
      <c r="D15" s="5">
        <v>180</v>
      </c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</row>
    <row r="17" spans="1:18" ht="8.25" customHeight="1" x14ac:dyDescent="0.15">
      <c r="B17" s="10"/>
      <c r="C17" s="10"/>
      <c r="D17" s="45" t="s">
        <v>19</v>
      </c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</row>
    <row r="18" spans="1:18" ht="8.25" customHeight="1" x14ac:dyDescent="0.15">
      <c r="B18" s="28" t="s">
        <v>31</v>
      </c>
      <c r="C18" s="28" t="s">
        <v>20</v>
      </c>
      <c r="D18" s="28" t="s">
        <v>21</v>
      </c>
      <c r="E18" s="28"/>
      <c r="F18" s="28" t="s">
        <v>22</v>
      </c>
      <c r="G18" s="28"/>
      <c r="H18" s="28" t="s">
        <v>23</v>
      </c>
      <c r="I18" s="28"/>
      <c r="J18" s="28" t="s">
        <v>24</v>
      </c>
      <c r="K18" s="28"/>
      <c r="L18" s="28" t="s">
        <v>25</v>
      </c>
      <c r="M18" s="28"/>
      <c r="N18" s="28" t="s">
        <v>26</v>
      </c>
      <c r="O18" s="28"/>
      <c r="P18" s="28" t="s">
        <v>27</v>
      </c>
      <c r="Q18" s="28"/>
      <c r="R18" s="29" t="s">
        <v>28</v>
      </c>
    </row>
    <row r="19" spans="1:18" ht="8.25" customHeight="1" x14ac:dyDescent="0.15"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30"/>
    </row>
    <row r="20" spans="1:18" x14ac:dyDescent="0.15"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30"/>
    </row>
    <row r="21" spans="1:18" ht="8.25" customHeight="1" x14ac:dyDescent="0.15">
      <c r="B21" s="28"/>
      <c r="C21" s="28"/>
      <c r="D21" s="11" t="s">
        <v>12</v>
      </c>
      <c r="E21" s="11" t="s">
        <v>29</v>
      </c>
      <c r="F21" s="11" t="s">
        <v>12</v>
      </c>
      <c r="G21" s="11" t="s">
        <v>29</v>
      </c>
      <c r="H21" s="11" t="s">
        <v>12</v>
      </c>
      <c r="I21" s="11" t="s">
        <v>29</v>
      </c>
      <c r="J21" s="11" t="s">
        <v>12</v>
      </c>
      <c r="K21" s="11" t="s">
        <v>29</v>
      </c>
      <c r="L21" s="11" t="s">
        <v>12</v>
      </c>
      <c r="M21" s="11" t="s">
        <v>29</v>
      </c>
      <c r="N21" s="11" t="s">
        <v>12</v>
      </c>
      <c r="O21" s="11" t="s">
        <v>29</v>
      </c>
      <c r="P21" s="28"/>
      <c r="Q21" s="28"/>
      <c r="R21" s="31"/>
    </row>
    <row r="22" spans="1:18" ht="15.75" customHeight="1" x14ac:dyDescent="0.15">
      <c r="A22" s="46">
        <v>2</v>
      </c>
      <c r="B22" s="42" t="s">
        <v>39</v>
      </c>
      <c r="C22" s="7" t="s">
        <v>41</v>
      </c>
      <c r="D22" s="5">
        <v>17</v>
      </c>
      <c r="E22" s="5">
        <v>13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43">
        <f t="shared" ref="P22:P27" si="1">(D22+E22+F22+G22+H22+I22+J22+K22+L22+M22+N22+O22)</f>
        <v>30</v>
      </c>
      <c r="Q22" s="44"/>
      <c r="R22" s="8">
        <f>(P22/D29)</f>
        <v>0.16666666666666666</v>
      </c>
    </row>
    <row r="23" spans="1:18" ht="15.75" customHeight="1" x14ac:dyDescent="0.15">
      <c r="A23" s="46"/>
      <c r="B23" s="42"/>
      <c r="C23" s="7" t="s">
        <v>42</v>
      </c>
      <c r="D23" s="5">
        <v>16</v>
      </c>
      <c r="E23" s="5">
        <v>14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43">
        <f t="shared" si="1"/>
        <v>30</v>
      </c>
      <c r="Q23" s="44"/>
      <c r="R23" s="8">
        <f>P23/D29</f>
        <v>0.16666666666666666</v>
      </c>
    </row>
    <row r="24" spans="1:18" ht="15.75" customHeight="1" x14ac:dyDescent="0.15">
      <c r="A24" s="46"/>
      <c r="B24" s="42"/>
      <c r="C24" s="7" t="s">
        <v>43</v>
      </c>
      <c r="D24" s="5">
        <v>14</v>
      </c>
      <c r="E24" s="5">
        <v>16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43">
        <f t="shared" si="1"/>
        <v>30</v>
      </c>
      <c r="Q24" s="44"/>
      <c r="R24" s="8">
        <f>P24/D29</f>
        <v>0.16666666666666666</v>
      </c>
    </row>
    <row r="25" spans="1:18" ht="15.75" customHeight="1" x14ac:dyDescent="0.15">
      <c r="A25" s="46"/>
      <c r="B25" s="42"/>
      <c r="C25" s="7" t="s">
        <v>44</v>
      </c>
      <c r="D25" s="5">
        <v>19</v>
      </c>
      <c r="E25" s="5">
        <v>11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43">
        <f t="shared" si="1"/>
        <v>30</v>
      </c>
      <c r="Q25" s="44"/>
      <c r="R25" s="8">
        <f>(P25/D29)</f>
        <v>0.16666666666666666</v>
      </c>
    </row>
    <row r="26" spans="1:18" ht="15.75" customHeight="1" x14ac:dyDescent="0.15">
      <c r="A26" s="46"/>
      <c r="B26" s="42"/>
      <c r="C26" s="7" t="s">
        <v>45</v>
      </c>
      <c r="D26" s="5">
        <v>13</v>
      </c>
      <c r="E26" s="5">
        <v>17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43">
        <f t="shared" si="1"/>
        <v>30</v>
      </c>
      <c r="Q26" s="44"/>
      <c r="R26" s="8">
        <f>P26/D29</f>
        <v>0.16666666666666666</v>
      </c>
    </row>
    <row r="27" spans="1:18" ht="15.75" customHeight="1" x14ac:dyDescent="0.15">
      <c r="A27" s="46"/>
      <c r="B27" s="42"/>
      <c r="C27" s="7" t="s">
        <v>86</v>
      </c>
      <c r="D27" s="5">
        <v>16</v>
      </c>
      <c r="E27" s="5">
        <v>14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43">
        <f t="shared" si="1"/>
        <v>30</v>
      </c>
      <c r="Q27" s="44"/>
      <c r="R27" s="8">
        <f>P27/D29</f>
        <v>0.16666666666666666</v>
      </c>
    </row>
    <row r="28" spans="1:18" ht="15.75" customHeight="1" x14ac:dyDescent="0.15">
      <c r="A28" s="46"/>
      <c r="B28" s="42"/>
      <c r="C28" s="7" t="s">
        <v>27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43">
        <f>(P22+P23+P24+P25+P26+P27)</f>
        <v>180</v>
      </c>
      <c r="Q28" s="44"/>
      <c r="R28" s="8">
        <f>(R22+R23+R24+R25+R26+R27)</f>
        <v>0.99999999999999989</v>
      </c>
    </row>
    <row r="29" spans="1:18" ht="8.25" customHeight="1" x14ac:dyDescent="0.15">
      <c r="A29" s="46"/>
      <c r="B29" s="42"/>
      <c r="C29" s="7" t="s">
        <v>30</v>
      </c>
      <c r="D29" s="5">
        <v>180</v>
      </c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  <row r="31" spans="1:18" ht="8.25" customHeight="1" x14ac:dyDescent="0.15">
      <c r="B31" s="10"/>
      <c r="C31" s="10"/>
      <c r="D31" s="45" t="s">
        <v>19</v>
      </c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</row>
    <row r="32" spans="1:18" ht="8.25" customHeight="1" x14ac:dyDescent="0.15">
      <c r="B32" s="28" t="s">
        <v>31</v>
      </c>
      <c r="C32" s="28" t="s">
        <v>20</v>
      </c>
      <c r="D32" s="28" t="s">
        <v>21</v>
      </c>
      <c r="E32" s="28"/>
      <c r="F32" s="28" t="s">
        <v>22</v>
      </c>
      <c r="G32" s="28"/>
      <c r="H32" s="28" t="s">
        <v>23</v>
      </c>
      <c r="I32" s="28"/>
      <c r="J32" s="28" t="s">
        <v>24</v>
      </c>
      <c r="K32" s="28"/>
      <c r="L32" s="28" t="s">
        <v>25</v>
      </c>
      <c r="M32" s="28"/>
      <c r="N32" s="28" t="s">
        <v>26</v>
      </c>
      <c r="O32" s="28"/>
      <c r="P32" s="28" t="s">
        <v>27</v>
      </c>
      <c r="Q32" s="28"/>
      <c r="R32" s="29" t="s">
        <v>28</v>
      </c>
    </row>
    <row r="33" spans="1:18" x14ac:dyDescent="0.15"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30"/>
    </row>
    <row r="34" spans="1:18" x14ac:dyDescent="0.15"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30"/>
    </row>
    <row r="35" spans="1:18" ht="9" customHeight="1" x14ac:dyDescent="0.15">
      <c r="B35" s="28"/>
      <c r="C35" s="28"/>
      <c r="D35" s="11" t="s">
        <v>12</v>
      </c>
      <c r="E35" s="11" t="s">
        <v>29</v>
      </c>
      <c r="F35" s="11" t="s">
        <v>12</v>
      </c>
      <c r="G35" s="11" t="s">
        <v>29</v>
      </c>
      <c r="H35" s="11" t="s">
        <v>12</v>
      </c>
      <c r="I35" s="11" t="s">
        <v>29</v>
      </c>
      <c r="J35" s="11" t="s">
        <v>12</v>
      </c>
      <c r="K35" s="11" t="s">
        <v>29</v>
      </c>
      <c r="L35" s="11" t="s">
        <v>12</v>
      </c>
      <c r="M35" s="11" t="s">
        <v>29</v>
      </c>
      <c r="N35" s="11" t="s">
        <v>12</v>
      </c>
      <c r="O35" s="11" t="s">
        <v>29</v>
      </c>
      <c r="P35" s="28"/>
      <c r="Q35" s="28"/>
      <c r="R35" s="31"/>
    </row>
    <row r="36" spans="1:18" ht="17.25" customHeight="1" x14ac:dyDescent="0.15">
      <c r="A36" s="46">
        <v>3</v>
      </c>
      <c r="B36" s="42" t="s">
        <v>51</v>
      </c>
      <c r="C36" s="7" t="s">
        <v>95</v>
      </c>
      <c r="D36" s="5">
        <v>15</v>
      </c>
      <c r="E36" s="5">
        <v>5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13">
        <f t="shared" ref="P36:P40" si="2">(D36+E36+F36+G36+H36+I36+J36+K36+L36+M36+N36+O36)</f>
        <v>20</v>
      </c>
      <c r="Q36" s="14"/>
      <c r="R36" s="8">
        <f>(P36/D45)</f>
        <v>0.1111111111111111</v>
      </c>
    </row>
    <row r="37" spans="1:18" ht="17.25" customHeight="1" x14ac:dyDescent="0.15">
      <c r="A37" s="46"/>
      <c r="B37" s="42"/>
      <c r="C37" s="7" t="s">
        <v>96</v>
      </c>
      <c r="D37" s="5">
        <v>14</v>
      </c>
      <c r="E37" s="5">
        <v>6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13">
        <f t="shared" si="2"/>
        <v>20</v>
      </c>
      <c r="Q37" s="14"/>
      <c r="R37" s="8">
        <f>P37/D45</f>
        <v>0.1111111111111111</v>
      </c>
    </row>
    <row r="38" spans="1:18" ht="17.25" customHeight="1" x14ac:dyDescent="0.15">
      <c r="A38" s="46"/>
      <c r="B38" s="42"/>
      <c r="C38" s="7" t="s">
        <v>42</v>
      </c>
      <c r="D38" s="5">
        <v>10</v>
      </c>
      <c r="E38" s="5">
        <v>10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13">
        <f t="shared" si="2"/>
        <v>20</v>
      </c>
      <c r="Q38" s="14"/>
      <c r="R38" s="8">
        <f>P38/D45</f>
        <v>0.1111111111111111</v>
      </c>
    </row>
    <row r="39" spans="1:18" ht="17.25" customHeight="1" x14ac:dyDescent="0.15">
      <c r="A39" s="46"/>
      <c r="B39" s="42"/>
      <c r="C39" s="7" t="s">
        <v>43</v>
      </c>
      <c r="D39" s="5">
        <v>11</v>
      </c>
      <c r="E39" s="5">
        <v>12</v>
      </c>
      <c r="F39" s="5"/>
      <c r="G39" s="5"/>
      <c r="H39" s="5"/>
      <c r="I39" s="5"/>
      <c r="J39" s="5"/>
      <c r="K39" s="5"/>
      <c r="L39" s="5"/>
      <c r="M39" s="5"/>
      <c r="N39" s="5"/>
      <c r="O39" s="5"/>
      <c r="P39" s="13">
        <f t="shared" si="2"/>
        <v>23</v>
      </c>
      <c r="Q39" s="14"/>
      <c r="R39" s="8">
        <f>(P39/D45)</f>
        <v>0.12777777777777777</v>
      </c>
    </row>
    <row r="40" spans="1:18" ht="17.25" customHeight="1" x14ac:dyDescent="0.15">
      <c r="A40" s="46"/>
      <c r="B40" s="42"/>
      <c r="C40" s="7" t="s">
        <v>44</v>
      </c>
      <c r="D40" s="5">
        <v>14</v>
      </c>
      <c r="E40" s="5">
        <v>11</v>
      </c>
      <c r="F40" s="5"/>
      <c r="G40" s="5"/>
      <c r="H40" s="5"/>
      <c r="I40" s="5"/>
      <c r="J40" s="5"/>
      <c r="K40" s="5"/>
      <c r="L40" s="5"/>
      <c r="M40" s="5"/>
      <c r="N40" s="5"/>
      <c r="O40" s="5"/>
      <c r="P40" s="13">
        <f t="shared" si="2"/>
        <v>25</v>
      </c>
      <c r="Q40" s="14"/>
      <c r="R40" s="8">
        <f>P40/D45</f>
        <v>0.1388888888888889</v>
      </c>
    </row>
    <row r="41" spans="1:18" ht="17.25" customHeight="1" x14ac:dyDescent="0.15">
      <c r="A41" s="46"/>
      <c r="B41" s="42"/>
      <c r="C41" s="7" t="s">
        <v>84</v>
      </c>
      <c r="D41" s="5">
        <v>10</v>
      </c>
      <c r="E41" s="5">
        <v>8</v>
      </c>
      <c r="F41" s="5"/>
      <c r="G41" s="5"/>
      <c r="H41" s="5"/>
      <c r="I41" s="5"/>
      <c r="J41" s="5"/>
      <c r="K41" s="5"/>
      <c r="L41" s="5"/>
      <c r="M41" s="5"/>
      <c r="N41" s="5"/>
      <c r="O41" s="5"/>
      <c r="P41" s="13">
        <f>(D41+E41+F41+G41+H41+I41+J41+K41+L41+M41+N41+O41)</f>
        <v>18</v>
      </c>
      <c r="Q41" s="14"/>
      <c r="R41" s="8">
        <f>P41/D45</f>
        <v>0.1</v>
      </c>
    </row>
    <row r="42" spans="1:18" ht="17.25" customHeight="1" x14ac:dyDescent="0.15">
      <c r="A42" s="46"/>
      <c r="B42" s="42"/>
      <c r="C42" s="7" t="s">
        <v>85</v>
      </c>
      <c r="D42" s="5">
        <v>14</v>
      </c>
      <c r="E42" s="5">
        <v>10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13">
        <f>(D42+E42+F42+G42+H42+I42+J42+K42+L42+M42+N42+O42)</f>
        <v>24</v>
      </c>
      <c r="Q42" s="14"/>
      <c r="R42" s="8">
        <f>P42/D45</f>
        <v>0.13333333333333333</v>
      </c>
    </row>
    <row r="43" spans="1:18" ht="17.25" customHeight="1" x14ac:dyDescent="0.15">
      <c r="A43" s="46"/>
      <c r="B43" s="42"/>
      <c r="C43" s="7" t="s">
        <v>94</v>
      </c>
      <c r="D43" s="5">
        <v>15</v>
      </c>
      <c r="E43" s="5">
        <v>15</v>
      </c>
      <c r="F43" s="5"/>
      <c r="G43" s="5"/>
      <c r="H43" s="5"/>
      <c r="I43" s="5"/>
      <c r="J43" s="5"/>
      <c r="K43" s="5"/>
      <c r="L43" s="5"/>
      <c r="M43" s="5"/>
      <c r="N43" s="5"/>
      <c r="O43" s="5"/>
      <c r="P43" s="13">
        <f>(D43+E43+F43+G43+H43+I43+J43+K43+L43+M43+N43+O43)</f>
        <v>30</v>
      </c>
      <c r="Q43" s="14"/>
      <c r="R43" s="8">
        <f>P43/D45</f>
        <v>0.16666666666666666</v>
      </c>
    </row>
    <row r="44" spans="1:18" ht="17.25" customHeight="1" x14ac:dyDescent="0.15">
      <c r="A44" s="46"/>
      <c r="B44" s="42"/>
      <c r="C44" s="7" t="s">
        <v>27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43">
        <f>(P36+P37+P38+P39+P40+P41+P42+P43)</f>
        <v>180</v>
      </c>
      <c r="Q44" s="44"/>
      <c r="R44" s="8">
        <f>(R36+R37+R38+R39+R40+R41+R42+R43)</f>
        <v>0.99999999999999989</v>
      </c>
    </row>
    <row r="45" spans="1:18" ht="39" x14ac:dyDescent="0.15">
      <c r="A45" s="46"/>
      <c r="B45" s="42"/>
      <c r="C45" s="7" t="s">
        <v>30</v>
      </c>
      <c r="D45" s="5">
        <v>180</v>
      </c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7" spans="1:18" x14ac:dyDescent="0.15">
      <c r="B47" s="10"/>
      <c r="C47" s="10"/>
      <c r="D47" s="45" t="s">
        <v>19</v>
      </c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</row>
    <row r="48" spans="1:18" x14ac:dyDescent="0.15">
      <c r="B48" s="28" t="s">
        <v>31</v>
      </c>
      <c r="C48" s="28" t="s">
        <v>20</v>
      </c>
      <c r="D48" s="28" t="s">
        <v>21</v>
      </c>
      <c r="E48" s="28"/>
      <c r="F48" s="28" t="s">
        <v>22</v>
      </c>
      <c r="G48" s="28"/>
      <c r="H48" s="28" t="s">
        <v>23</v>
      </c>
      <c r="I48" s="28"/>
      <c r="J48" s="28" t="s">
        <v>24</v>
      </c>
      <c r="K48" s="28"/>
      <c r="L48" s="28" t="s">
        <v>25</v>
      </c>
      <c r="M48" s="28"/>
      <c r="N48" s="28" t="s">
        <v>26</v>
      </c>
      <c r="O48" s="28"/>
      <c r="P48" s="28" t="s">
        <v>27</v>
      </c>
      <c r="Q48" s="28"/>
      <c r="R48" s="29" t="s">
        <v>28</v>
      </c>
    </row>
    <row r="49" spans="1:18" x14ac:dyDescent="0.15"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30"/>
    </row>
    <row r="50" spans="1:18" x14ac:dyDescent="0.15"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30"/>
    </row>
    <row r="51" spans="1:18" x14ac:dyDescent="0.15">
      <c r="B51" s="28"/>
      <c r="C51" s="28"/>
      <c r="D51" s="11" t="s">
        <v>12</v>
      </c>
      <c r="E51" s="11" t="s">
        <v>29</v>
      </c>
      <c r="F51" s="11" t="s">
        <v>12</v>
      </c>
      <c r="G51" s="11" t="s">
        <v>29</v>
      </c>
      <c r="H51" s="11" t="s">
        <v>12</v>
      </c>
      <c r="I51" s="11" t="s">
        <v>29</v>
      </c>
      <c r="J51" s="11" t="s">
        <v>12</v>
      </c>
      <c r="K51" s="11" t="s">
        <v>29</v>
      </c>
      <c r="L51" s="11" t="s">
        <v>12</v>
      </c>
      <c r="M51" s="11" t="s">
        <v>29</v>
      </c>
      <c r="N51" s="11" t="s">
        <v>12</v>
      </c>
      <c r="O51" s="11" t="s">
        <v>29</v>
      </c>
      <c r="P51" s="28"/>
      <c r="Q51" s="28"/>
      <c r="R51" s="31"/>
    </row>
    <row r="52" spans="1:18" ht="17.25" customHeight="1" x14ac:dyDescent="0.15">
      <c r="A52" s="46">
        <v>4</v>
      </c>
      <c r="B52" s="42" t="s">
        <v>52</v>
      </c>
      <c r="C52" s="7" t="s">
        <v>94</v>
      </c>
      <c r="D52" s="5">
        <v>10</v>
      </c>
      <c r="E52" s="5">
        <v>10</v>
      </c>
      <c r="F52" s="5"/>
      <c r="G52" s="5"/>
      <c r="H52" s="5"/>
      <c r="I52" s="5"/>
      <c r="J52" s="5"/>
      <c r="K52" s="5"/>
      <c r="L52" s="5"/>
      <c r="M52" s="5"/>
      <c r="N52" s="5"/>
      <c r="O52" s="5"/>
      <c r="P52" s="43">
        <f t="shared" ref="P52:P60" si="3">(D52+E52+F52+G52+H52+I52+J52+K52+L52+M52+N52+O52)</f>
        <v>20</v>
      </c>
      <c r="Q52" s="44"/>
      <c r="R52" s="8">
        <f>(P52/D62)</f>
        <v>0.1111111111111111</v>
      </c>
    </row>
    <row r="53" spans="1:18" ht="17.25" customHeight="1" x14ac:dyDescent="0.15">
      <c r="A53" s="46"/>
      <c r="B53" s="42"/>
      <c r="C53" s="7" t="s">
        <v>42</v>
      </c>
      <c r="D53" s="5">
        <v>13</v>
      </c>
      <c r="E53" s="5">
        <v>7</v>
      </c>
      <c r="F53" s="5"/>
      <c r="G53" s="5"/>
      <c r="H53" s="5"/>
      <c r="I53" s="5"/>
      <c r="J53" s="5"/>
      <c r="K53" s="5"/>
      <c r="L53" s="5"/>
      <c r="M53" s="5"/>
      <c r="N53" s="5"/>
      <c r="O53" s="5"/>
      <c r="P53" s="43">
        <f t="shared" si="3"/>
        <v>20</v>
      </c>
      <c r="Q53" s="44"/>
      <c r="R53" s="8">
        <f>P53/D62</f>
        <v>0.1111111111111111</v>
      </c>
    </row>
    <row r="54" spans="1:18" ht="17.25" customHeight="1" x14ac:dyDescent="0.15">
      <c r="A54" s="46"/>
      <c r="B54" s="42"/>
      <c r="C54" s="7" t="s">
        <v>43</v>
      </c>
      <c r="D54" s="5">
        <v>11</v>
      </c>
      <c r="E54" s="5">
        <v>9</v>
      </c>
      <c r="F54" s="5"/>
      <c r="G54" s="5"/>
      <c r="H54" s="5"/>
      <c r="I54" s="5"/>
      <c r="J54" s="5"/>
      <c r="K54" s="5"/>
      <c r="L54" s="5"/>
      <c r="M54" s="5"/>
      <c r="N54" s="5"/>
      <c r="O54" s="5"/>
      <c r="P54" s="43">
        <f t="shared" si="3"/>
        <v>20</v>
      </c>
      <c r="Q54" s="44"/>
      <c r="R54" s="8">
        <f>P54/D62</f>
        <v>0.1111111111111111</v>
      </c>
    </row>
    <row r="55" spans="1:18" ht="17.25" customHeight="1" x14ac:dyDescent="0.15">
      <c r="A55" s="46"/>
      <c r="B55" s="42"/>
      <c r="C55" s="7" t="s">
        <v>44</v>
      </c>
      <c r="D55" s="5">
        <v>11</v>
      </c>
      <c r="E55" s="5">
        <v>9</v>
      </c>
      <c r="F55" s="5"/>
      <c r="G55" s="5"/>
      <c r="H55" s="5"/>
      <c r="I55" s="5"/>
      <c r="J55" s="5"/>
      <c r="K55" s="5"/>
      <c r="L55" s="5"/>
      <c r="M55" s="5"/>
      <c r="N55" s="5"/>
      <c r="O55" s="5"/>
      <c r="P55" s="43">
        <f t="shared" si="3"/>
        <v>20</v>
      </c>
      <c r="Q55" s="44"/>
      <c r="R55" s="8">
        <f>(P55/D62)</f>
        <v>0.1111111111111111</v>
      </c>
    </row>
    <row r="56" spans="1:18" ht="17.25" customHeight="1" x14ac:dyDescent="0.15">
      <c r="A56" s="46"/>
      <c r="B56" s="42"/>
      <c r="C56" s="7" t="s">
        <v>45</v>
      </c>
      <c r="D56" s="5">
        <v>8</v>
      </c>
      <c r="E56" s="5">
        <v>12</v>
      </c>
      <c r="F56" s="5"/>
      <c r="G56" s="5"/>
      <c r="H56" s="5"/>
      <c r="I56" s="5"/>
      <c r="J56" s="5"/>
      <c r="K56" s="5"/>
      <c r="L56" s="5"/>
      <c r="M56" s="5"/>
      <c r="N56" s="5"/>
      <c r="O56" s="5"/>
      <c r="P56" s="43">
        <f t="shared" si="3"/>
        <v>20</v>
      </c>
      <c r="Q56" s="44"/>
      <c r="R56" s="8">
        <f>P56/D62</f>
        <v>0.1111111111111111</v>
      </c>
    </row>
    <row r="57" spans="1:18" ht="17.25" customHeight="1" x14ac:dyDescent="0.15">
      <c r="A57" s="46"/>
      <c r="B57" s="42"/>
      <c r="C57" s="7" t="s">
        <v>84</v>
      </c>
      <c r="D57" s="5">
        <v>8</v>
      </c>
      <c r="E57" s="5">
        <v>12</v>
      </c>
      <c r="F57" s="5"/>
      <c r="G57" s="5"/>
      <c r="H57" s="5"/>
      <c r="I57" s="5"/>
      <c r="J57" s="5"/>
      <c r="K57" s="5"/>
      <c r="L57" s="5"/>
      <c r="M57" s="5"/>
      <c r="N57" s="5"/>
      <c r="O57" s="5"/>
      <c r="P57" s="43">
        <f>(D57+E57+F57+G57+H57+I57+J57+K57+L57+M57+N57+O57)</f>
        <v>20</v>
      </c>
      <c r="Q57" s="44"/>
      <c r="R57" s="8">
        <f>P57/D62</f>
        <v>0.1111111111111111</v>
      </c>
    </row>
    <row r="58" spans="1:18" ht="17.25" customHeight="1" x14ac:dyDescent="0.15">
      <c r="A58" s="46"/>
      <c r="B58" s="42"/>
      <c r="C58" s="7" t="s">
        <v>85</v>
      </c>
      <c r="D58" s="5">
        <v>11</v>
      </c>
      <c r="E58" s="5">
        <v>9</v>
      </c>
      <c r="F58" s="5"/>
      <c r="G58" s="5"/>
      <c r="H58" s="5"/>
      <c r="I58" s="5"/>
      <c r="J58" s="5"/>
      <c r="K58" s="5"/>
      <c r="L58" s="5"/>
      <c r="M58" s="5"/>
      <c r="N58" s="5"/>
      <c r="O58" s="5"/>
      <c r="P58" s="43">
        <f>(D58+E58+F58+G58+H58+I58+J58+K58+L58+M58+N58+O58)</f>
        <v>20</v>
      </c>
      <c r="Q58" s="44"/>
      <c r="R58" s="8">
        <f>P58/D62</f>
        <v>0.1111111111111111</v>
      </c>
    </row>
    <row r="59" spans="1:18" ht="17.25" customHeight="1" x14ac:dyDescent="0.15">
      <c r="A59" s="46"/>
      <c r="B59" s="42"/>
      <c r="C59" s="7" t="s">
        <v>86</v>
      </c>
      <c r="D59" s="5">
        <v>12</v>
      </c>
      <c r="E59" s="5">
        <v>8</v>
      </c>
      <c r="F59" s="5"/>
      <c r="G59" s="5"/>
      <c r="H59" s="5"/>
      <c r="I59" s="5"/>
      <c r="J59" s="5"/>
      <c r="K59" s="5"/>
      <c r="L59" s="5"/>
      <c r="M59" s="5"/>
      <c r="N59" s="5"/>
      <c r="O59" s="5"/>
      <c r="P59" s="43">
        <f>(D59+E59+F59+G59+H59+I59+J59+K59+L59+M59+N59+O59)</f>
        <v>20</v>
      </c>
      <c r="Q59" s="44"/>
      <c r="R59" s="8">
        <f>P59/D62</f>
        <v>0.1111111111111111</v>
      </c>
    </row>
    <row r="60" spans="1:18" ht="17.25" customHeight="1" x14ac:dyDescent="0.15">
      <c r="A60" s="46"/>
      <c r="B60" s="42"/>
      <c r="C60" s="7" t="s">
        <v>46</v>
      </c>
      <c r="D60" s="5">
        <v>12</v>
      </c>
      <c r="E60" s="5">
        <v>8</v>
      </c>
      <c r="F60" s="5"/>
      <c r="G60" s="5"/>
      <c r="H60" s="5"/>
      <c r="I60" s="5"/>
      <c r="J60" s="5"/>
      <c r="K60" s="5"/>
      <c r="L60" s="5"/>
      <c r="M60" s="5"/>
      <c r="N60" s="5"/>
      <c r="O60" s="5"/>
      <c r="P60" s="43">
        <f t="shared" si="3"/>
        <v>20</v>
      </c>
      <c r="Q60" s="44"/>
      <c r="R60" s="8">
        <f>P60/D62</f>
        <v>0.1111111111111111</v>
      </c>
    </row>
    <row r="61" spans="1:18" x14ac:dyDescent="0.15">
      <c r="A61" s="46"/>
      <c r="B61" s="42"/>
      <c r="C61" s="7" t="s">
        <v>27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43">
        <f>(P52+P53+P54+P55+P56+P57+P58+P59+P60)</f>
        <v>180</v>
      </c>
      <c r="Q61" s="44"/>
      <c r="R61" s="8">
        <f>(R52+R53+R54+R55+R56+R57+R58+R59+R60)</f>
        <v>1.0000000000000002</v>
      </c>
    </row>
    <row r="62" spans="1:18" ht="39" x14ac:dyDescent="0.15">
      <c r="A62" s="46"/>
      <c r="B62" s="42"/>
      <c r="C62" s="7" t="s">
        <v>30</v>
      </c>
      <c r="D62" s="5">
        <v>180</v>
      </c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4" spans="1:18" x14ac:dyDescent="0.15">
      <c r="B64" s="10"/>
      <c r="C64" s="10"/>
      <c r="D64" s="45" t="s">
        <v>19</v>
      </c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</row>
    <row r="65" spans="1:18" x14ac:dyDescent="0.15">
      <c r="B65" s="28" t="s">
        <v>31</v>
      </c>
      <c r="C65" s="28" t="s">
        <v>20</v>
      </c>
      <c r="D65" s="28" t="s">
        <v>21</v>
      </c>
      <c r="E65" s="28"/>
      <c r="F65" s="28" t="s">
        <v>22</v>
      </c>
      <c r="G65" s="28"/>
      <c r="H65" s="28" t="s">
        <v>23</v>
      </c>
      <c r="I65" s="28"/>
      <c r="J65" s="28" t="s">
        <v>24</v>
      </c>
      <c r="K65" s="28"/>
      <c r="L65" s="28" t="s">
        <v>25</v>
      </c>
      <c r="M65" s="28"/>
      <c r="N65" s="28" t="s">
        <v>26</v>
      </c>
      <c r="O65" s="28"/>
      <c r="P65" s="28" t="s">
        <v>27</v>
      </c>
      <c r="Q65" s="28"/>
      <c r="R65" s="29" t="s">
        <v>28</v>
      </c>
    </row>
    <row r="66" spans="1:18" x14ac:dyDescent="0.15"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30"/>
    </row>
    <row r="67" spans="1:18" x14ac:dyDescent="0.15"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30"/>
    </row>
    <row r="68" spans="1:18" x14ac:dyDescent="0.15">
      <c r="B68" s="28"/>
      <c r="C68" s="28"/>
      <c r="D68" s="11" t="s">
        <v>12</v>
      </c>
      <c r="E68" s="11" t="s">
        <v>29</v>
      </c>
      <c r="F68" s="11" t="s">
        <v>12</v>
      </c>
      <c r="G68" s="11" t="s">
        <v>29</v>
      </c>
      <c r="H68" s="11" t="s">
        <v>12</v>
      </c>
      <c r="I68" s="11" t="s">
        <v>29</v>
      </c>
      <c r="J68" s="11" t="s">
        <v>12</v>
      </c>
      <c r="K68" s="11" t="s">
        <v>29</v>
      </c>
      <c r="L68" s="11" t="s">
        <v>12</v>
      </c>
      <c r="M68" s="11" t="s">
        <v>29</v>
      </c>
      <c r="N68" s="11" t="s">
        <v>12</v>
      </c>
      <c r="O68" s="11" t="s">
        <v>29</v>
      </c>
      <c r="P68" s="28"/>
      <c r="Q68" s="28"/>
      <c r="R68" s="31"/>
    </row>
    <row r="69" spans="1:18" ht="17.25" customHeight="1" x14ac:dyDescent="0.15">
      <c r="A69" s="46">
        <v>5</v>
      </c>
      <c r="B69" s="42" t="s">
        <v>53</v>
      </c>
      <c r="C69" s="7" t="s">
        <v>222</v>
      </c>
      <c r="D69" s="5">
        <v>11</v>
      </c>
      <c r="E69" s="5">
        <v>9</v>
      </c>
      <c r="F69" s="5"/>
      <c r="G69" s="5"/>
      <c r="H69" s="5"/>
      <c r="I69" s="5"/>
      <c r="J69" s="5"/>
      <c r="K69" s="5"/>
      <c r="L69" s="5"/>
      <c r="M69" s="5"/>
      <c r="N69" s="5"/>
      <c r="O69" s="5"/>
      <c r="P69" s="43">
        <f t="shared" ref="P69:P77" si="4">(D69+E69+F69+G69+H69+I69+J69+K69+L69+M69+N69+O69)</f>
        <v>20</v>
      </c>
      <c r="Q69" s="44"/>
      <c r="R69" s="8">
        <f>(P69/D79)</f>
        <v>0.1111111111111111</v>
      </c>
    </row>
    <row r="70" spans="1:18" ht="17.25" customHeight="1" x14ac:dyDescent="0.15">
      <c r="A70" s="46"/>
      <c r="B70" s="42"/>
      <c r="C70" s="7" t="s">
        <v>232</v>
      </c>
      <c r="D70" s="5">
        <v>9</v>
      </c>
      <c r="E70" s="5">
        <v>11</v>
      </c>
      <c r="F70" s="5"/>
      <c r="G70" s="5"/>
      <c r="H70" s="5"/>
      <c r="I70" s="5"/>
      <c r="J70" s="5"/>
      <c r="K70" s="5"/>
      <c r="L70" s="5"/>
      <c r="M70" s="5"/>
      <c r="N70" s="5"/>
      <c r="O70" s="5"/>
      <c r="P70" s="43">
        <f t="shared" si="4"/>
        <v>20</v>
      </c>
      <c r="Q70" s="44"/>
      <c r="R70" s="8">
        <f>P70/D79</f>
        <v>0.1111111111111111</v>
      </c>
    </row>
    <row r="71" spans="1:18" ht="17.25" customHeight="1" x14ac:dyDescent="0.15">
      <c r="A71" s="46"/>
      <c r="B71" s="42"/>
      <c r="C71" s="7" t="s">
        <v>224</v>
      </c>
      <c r="D71" s="5">
        <v>13</v>
      </c>
      <c r="E71" s="5">
        <v>7</v>
      </c>
      <c r="F71" s="5"/>
      <c r="G71" s="5"/>
      <c r="H71" s="5"/>
      <c r="I71" s="5"/>
      <c r="J71" s="5"/>
      <c r="K71" s="5"/>
      <c r="L71" s="5"/>
      <c r="M71" s="5"/>
      <c r="N71" s="5"/>
      <c r="O71" s="5"/>
      <c r="P71" s="43">
        <f t="shared" si="4"/>
        <v>20</v>
      </c>
      <c r="Q71" s="44"/>
      <c r="R71" s="8">
        <f>P71/D79</f>
        <v>0.1111111111111111</v>
      </c>
    </row>
    <row r="72" spans="1:18" ht="17.25" customHeight="1" x14ac:dyDescent="0.15">
      <c r="A72" s="46"/>
      <c r="B72" s="42"/>
      <c r="C72" s="7" t="s">
        <v>225</v>
      </c>
      <c r="D72" s="5">
        <v>13</v>
      </c>
      <c r="E72" s="5">
        <v>17</v>
      </c>
      <c r="F72" s="5"/>
      <c r="G72" s="5"/>
      <c r="H72" s="5"/>
      <c r="I72" s="5"/>
      <c r="J72" s="5"/>
      <c r="K72" s="5"/>
      <c r="L72" s="5"/>
      <c r="M72" s="5"/>
      <c r="N72" s="5"/>
      <c r="O72" s="5"/>
      <c r="P72" s="43">
        <f>(D72+E72+F72+G72+H72+I72+J72+K72+L72+M72+N72+O72)</f>
        <v>30</v>
      </c>
      <c r="Q72" s="44"/>
      <c r="R72" s="8">
        <f>P72/D79</f>
        <v>0.16666666666666666</v>
      </c>
    </row>
    <row r="73" spans="1:18" ht="17.25" customHeight="1" x14ac:dyDescent="0.15">
      <c r="A73" s="46"/>
      <c r="B73" s="42"/>
      <c r="C73" s="7" t="s">
        <v>226</v>
      </c>
      <c r="D73" s="5">
        <v>12</v>
      </c>
      <c r="E73" s="5">
        <v>18</v>
      </c>
      <c r="F73" s="5"/>
      <c r="G73" s="5"/>
      <c r="H73" s="5"/>
      <c r="I73" s="5"/>
      <c r="J73" s="5"/>
      <c r="K73" s="5"/>
      <c r="L73" s="5"/>
      <c r="M73" s="5"/>
      <c r="N73" s="5"/>
      <c r="O73" s="5"/>
      <c r="P73" s="43">
        <f>(D73+E73+F73+G73+H73+I73+J73+K73+L73+M73+N73+O73)</f>
        <v>30</v>
      </c>
      <c r="Q73" s="44"/>
      <c r="R73" s="8">
        <f>P73/D79</f>
        <v>0.16666666666666666</v>
      </c>
    </row>
    <row r="74" spans="1:18" ht="17.25" customHeight="1" x14ac:dyDescent="0.15">
      <c r="A74" s="46"/>
      <c r="B74" s="42"/>
      <c r="C74" s="7" t="s">
        <v>227</v>
      </c>
      <c r="D74" s="5">
        <v>11</v>
      </c>
      <c r="E74" s="5">
        <v>8</v>
      </c>
      <c r="F74" s="5"/>
      <c r="G74" s="5"/>
      <c r="H74" s="5"/>
      <c r="I74" s="5"/>
      <c r="J74" s="5"/>
      <c r="K74" s="5"/>
      <c r="L74" s="5"/>
      <c r="M74" s="5"/>
      <c r="N74" s="5"/>
      <c r="O74" s="5"/>
      <c r="P74" s="43">
        <f>(D74+E74+F74+G74+H74+I74+J74+K74+L74+M74+N74+O74)</f>
        <v>19</v>
      </c>
      <c r="Q74" s="44"/>
      <c r="R74" s="8">
        <f>P74/D79</f>
        <v>0.10555555555555556</v>
      </c>
    </row>
    <row r="75" spans="1:18" ht="17.25" customHeight="1" x14ac:dyDescent="0.15">
      <c r="A75" s="46"/>
      <c r="B75" s="42"/>
      <c r="C75" s="7" t="s">
        <v>228</v>
      </c>
      <c r="D75" s="5">
        <v>13</v>
      </c>
      <c r="E75" s="5">
        <v>7</v>
      </c>
      <c r="F75" s="5"/>
      <c r="G75" s="5"/>
      <c r="H75" s="5"/>
      <c r="I75" s="5"/>
      <c r="J75" s="5"/>
      <c r="K75" s="5"/>
      <c r="L75" s="5"/>
      <c r="M75" s="5"/>
      <c r="N75" s="5"/>
      <c r="O75" s="5"/>
      <c r="P75" s="43">
        <f t="shared" si="4"/>
        <v>20</v>
      </c>
      <c r="Q75" s="44"/>
      <c r="R75" s="8">
        <f>(P75/D79)</f>
        <v>0.1111111111111111</v>
      </c>
    </row>
    <row r="76" spans="1:18" ht="17.25" customHeight="1" x14ac:dyDescent="0.15">
      <c r="A76" s="46"/>
      <c r="B76" s="42"/>
      <c r="C76" s="7" t="s">
        <v>229</v>
      </c>
      <c r="D76" s="5">
        <v>9</v>
      </c>
      <c r="E76" s="5">
        <v>11</v>
      </c>
      <c r="F76" s="5"/>
      <c r="G76" s="5"/>
      <c r="H76" s="5"/>
      <c r="I76" s="5"/>
      <c r="J76" s="5"/>
      <c r="K76" s="5"/>
      <c r="L76" s="5"/>
      <c r="M76" s="5"/>
      <c r="N76" s="5"/>
      <c r="O76" s="5"/>
      <c r="P76" s="43">
        <f t="shared" si="4"/>
        <v>20</v>
      </c>
      <c r="Q76" s="44"/>
      <c r="R76" s="8">
        <f>P76/D79</f>
        <v>0.1111111111111111</v>
      </c>
    </row>
    <row r="77" spans="1:18" ht="17.25" customHeight="1" x14ac:dyDescent="0.15">
      <c r="A77" s="46"/>
      <c r="B77" s="42"/>
      <c r="C77" s="7" t="s">
        <v>233</v>
      </c>
      <c r="D77" s="5">
        <v>6</v>
      </c>
      <c r="E77" s="5">
        <v>4</v>
      </c>
      <c r="F77" s="5"/>
      <c r="G77" s="5"/>
      <c r="H77" s="5"/>
      <c r="I77" s="5"/>
      <c r="J77" s="5"/>
      <c r="K77" s="5"/>
      <c r="L77" s="5"/>
      <c r="M77" s="5"/>
      <c r="N77" s="5"/>
      <c r="O77" s="5"/>
      <c r="P77" s="43">
        <f t="shared" si="4"/>
        <v>10</v>
      </c>
      <c r="Q77" s="44"/>
      <c r="R77" s="8">
        <f>P77/D79</f>
        <v>5.5555555555555552E-2</v>
      </c>
    </row>
    <row r="78" spans="1:18" x14ac:dyDescent="0.15">
      <c r="A78" s="46"/>
      <c r="B78" s="42"/>
      <c r="C78" s="7" t="s">
        <v>27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43">
        <f>(P69+P70+P71+P72+P73+P74+P75+P76+P77)</f>
        <v>189</v>
      </c>
      <c r="Q78" s="44"/>
      <c r="R78" s="8">
        <f>(R69+R70+R71+R72+R73+R74+R75+R76+R77)</f>
        <v>1.05</v>
      </c>
    </row>
    <row r="79" spans="1:18" ht="39" x14ac:dyDescent="0.15">
      <c r="A79" s="46"/>
      <c r="B79" s="42"/>
      <c r="C79" s="7" t="s">
        <v>30</v>
      </c>
      <c r="D79" s="5">
        <v>180</v>
      </c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1" spans="1:18" x14ac:dyDescent="0.15">
      <c r="B81" s="10"/>
      <c r="C81" s="10"/>
      <c r="D81" s="45" t="s">
        <v>19</v>
      </c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</row>
    <row r="82" spans="1:18" x14ac:dyDescent="0.15">
      <c r="B82" s="28" t="s">
        <v>31</v>
      </c>
      <c r="C82" s="28" t="s">
        <v>20</v>
      </c>
      <c r="D82" s="28" t="s">
        <v>21</v>
      </c>
      <c r="E82" s="28"/>
      <c r="F82" s="28" t="s">
        <v>22</v>
      </c>
      <c r="G82" s="28"/>
      <c r="H82" s="28" t="s">
        <v>23</v>
      </c>
      <c r="I82" s="28"/>
      <c r="J82" s="28" t="s">
        <v>24</v>
      </c>
      <c r="K82" s="28"/>
      <c r="L82" s="28" t="s">
        <v>25</v>
      </c>
      <c r="M82" s="28"/>
      <c r="N82" s="28" t="s">
        <v>26</v>
      </c>
      <c r="O82" s="28"/>
      <c r="P82" s="28" t="s">
        <v>27</v>
      </c>
      <c r="Q82" s="28"/>
      <c r="R82" s="29" t="s">
        <v>28</v>
      </c>
    </row>
    <row r="83" spans="1:18" x14ac:dyDescent="0.15"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30"/>
    </row>
    <row r="84" spans="1:18" x14ac:dyDescent="0.15"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30"/>
    </row>
    <row r="85" spans="1:18" x14ac:dyDescent="0.15">
      <c r="B85" s="28"/>
      <c r="C85" s="28"/>
      <c r="D85" s="11" t="s">
        <v>12</v>
      </c>
      <c r="E85" s="11" t="s">
        <v>29</v>
      </c>
      <c r="F85" s="11" t="s">
        <v>12</v>
      </c>
      <c r="G85" s="11" t="s">
        <v>29</v>
      </c>
      <c r="H85" s="11" t="s">
        <v>12</v>
      </c>
      <c r="I85" s="11" t="s">
        <v>29</v>
      </c>
      <c r="J85" s="11" t="s">
        <v>12</v>
      </c>
      <c r="K85" s="11" t="s">
        <v>29</v>
      </c>
      <c r="L85" s="11" t="s">
        <v>12</v>
      </c>
      <c r="M85" s="11" t="s">
        <v>29</v>
      </c>
      <c r="N85" s="11" t="s">
        <v>12</v>
      </c>
      <c r="O85" s="11" t="s">
        <v>29</v>
      </c>
      <c r="P85" s="28"/>
      <c r="Q85" s="28"/>
      <c r="R85" s="31"/>
    </row>
    <row r="86" spans="1:18" ht="17.25" customHeight="1" x14ac:dyDescent="0.15">
      <c r="A86" s="46">
        <v>6</v>
      </c>
      <c r="B86" s="42" t="s">
        <v>54</v>
      </c>
      <c r="C86" s="7" t="s">
        <v>97</v>
      </c>
      <c r="D86" s="5">
        <v>14</v>
      </c>
      <c r="E86" s="5">
        <v>6</v>
      </c>
      <c r="F86" s="5"/>
      <c r="G86" s="5"/>
      <c r="H86" s="5"/>
      <c r="I86" s="5"/>
      <c r="J86" s="5"/>
      <c r="K86" s="5"/>
      <c r="L86" s="5"/>
      <c r="M86" s="5"/>
      <c r="N86" s="5"/>
      <c r="O86" s="5"/>
      <c r="P86" s="43">
        <f t="shared" ref="P86:P92" si="5">(D86+E86+F86+G86+H86+I86+J86+K86+L86+M86+N86+O86)</f>
        <v>20</v>
      </c>
      <c r="Q86" s="44"/>
      <c r="R86" s="8">
        <f>(P86/D94)</f>
        <v>0.1111111111111111</v>
      </c>
    </row>
    <row r="87" spans="1:18" ht="17.25" customHeight="1" x14ac:dyDescent="0.15">
      <c r="A87" s="46"/>
      <c r="B87" s="42"/>
      <c r="C87" s="7" t="s">
        <v>75</v>
      </c>
      <c r="D87" s="5">
        <v>10</v>
      </c>
      <c r="E87" s="5">
        <v>10</v>
      </c>
      <c r="F87" s="5"/>
      <c r="G87" s="5"/>
      <c r="H87" s="5"/>
      <c r="I87" s="5"/>
      <c r="J87" s="5"/>
      <c r="K87" s="5"/>
      <c r="L87" s="5"/>
      <c r="M87" s="5"/>
      <c r="N87" s="5"/>
      <c r="O87" s="5"/>
      <c r="P87" s="43">
        <f t="shared" si="5"/>
        <v>20</v>
      </c>
      <c r="Q87" s="44"/>
      <c r="R87" s="8">
        <f>P87/D94</f>
        <v>0.1111111111111111</v>
      </c>
    </row>
    <row r="88" spans="1:18" ht="17.25" customHeight="1" x14ac:dyDescent="0.15">
      <c r="A88" s="46"/>
      <c r="B88" s="42"/>
      <c r="C88" s="7" t="s">
        <v>98</v>
      </c>
      <c r="D88" s="5">
        <v>10</v>
      </c>
      <c r="E88" s="5">
        <v>10</v>
      </c>
      <c r="F88" s="5"/>
      <c r="G88" s="5"/>
      <c r="H88" s="5"/>
      <c r="I88" s="5"/>
      <c r="J88" s="5"/>
      <c r="K88" s="5"/>
      <c r="L88" s="5"/>
      <c r="M88" s="5"/>
      <c r="N88" s="5"/>
      <c r="O88" s="5"/>
      <c r="P88" s="43">
        <f t="shared" si="5"/>
        <v>20</v>
      </c>
      <c r="Q88" s="44"/>
      <c r="R88" s="8">
        <f>P88/D94</f>
        <v>0.1111111111111111</v>
      </c>
    </row>
    <row r="89" spans="1:18" ht="17.25" customHeight="1" x14ac:dyDescent="0.15">
      <c r="A89" s="46"/>
      <c r="B89" s="42"/>
      <c r="C89" s="7" t="s">
        <v>99</v>
      </c>
      <c r="D89" s="5">
        <v>10</v>
      </c>
      <c r="E89" s="5">
        <v>9</v>
      </c>
      <c r="F89" s="5"/>
      <c r="G89" s="5"/>
      <c r="H89" s="5"/>
      <c r="I89" s="5"/>
      <c r="J89" s="5"/>
      <c r="K89" s="5"/>
      <c r="L89" s="5"/>
      <c r="M89" s="5"/>
      <c r="N89" s="5"/>
      <c r="O89" s="5"/>
      <c r="P89" s="43">
        <f t="shared" si="5"/>
        <v>19</v>
      </c>
      <c r="Q89" s="44"/>
      <c r="R89" s="8">
        <f>(P89/D94)</f>
        <v>0.10555555555555556</v>
      </c>
    </row>
    <row r="90" spans="1:18" ht="17.25" customHeight="1" x14ac:dyDescent="0.15">
      <c r="A90" s="46"/>
      <c r="B90" s="42"/>
      <c r="C90" s="7" t="s">
        <v>109</v>
      </c>
      <c r="D90" s="5">
        <v>8</v>
      </c>
      <c r="E90" s="5">
        <v>11</v>
      </c>
      <c r="F90" s="5"/>
      <c r="G90" s="5"/>
      <c r="H90" s="5"/>
      <c r="I90" s="5"/>
      <c r="J90" s="5"/>
      <c r="K90" s="5"/>
      <c r="L90" s="5"/>
      <c r="M90" s="5"/>
      <c r="N90" s="5"/>
      <c r="O90" s="5"/>
      <c r="P90" s="43">
        <f>(D90+E90+F90+G90+H90+I90+J90+K90+L90+M90+N90+O90)</f>
        <v>19</v>
      </c>
      <c r="Q90" s="44"/>
      <c r="R90" s="8">
        <f>P90/D94</f>
        <v>0.10555555555555556</v>
      </c>
    </row>
    <row r="91" spans="1:18" ht="17.25" customHeight="1" x14ac:dyDescent="0.15">
      <c r="A91" s="46"/>
      <c r="B91" s="42"/>
      <c r="C91" s="7" t="s">
        <v>118</v>
      </c>
      <c r="D91" s="5">
        <v>11</v>
      </c>
      <c r="E91" s="5">
        <v>11</v>
      </c>
      <c r="F91" s="5"/>
      <c r="G91" s="5"/>
      <c r="H91" s="5"/>
      <c r="I91" s="5"/>
      <c r="J91" s="5"/>
      <c r="K91" s="5"/>
      <c r="L91" s="5"/>
      <c r="M91" s="5"/>
      <c r="N91" s="5"/>
      <c r="O91" s="5"/>
      <c r="P91" s="43">
        <f t="shared" si="5"/>
        <v>22</v>
      </c>
      <c r="Q91" s="44"/>
      <c r="R91" s="8">
        <f>P91/D94</f>
        <v>0.12222222222222222</v>
      </c>
    </row>
    <row r="92" spans="1:18" ht="17.25" customHeight="1" x14ac:dyDescent="0.15">
      <c r="A92" s="46"/>
      <c r="B92" s="42"/>
      <c r="C92" s="7" t="s">
        <v>102</v>
      </c>
      <c r="D92" s="5">
        <v>12</v>
      </c>
      <c r="E92" s="5">
        <v>8</v>
      </c>
      <c r="F92" s="5"/>
      <c r="G92" s="5"/>
      <c r="H92" s="5"/>
      <c r="I92" s="5"/>
      <c r="J92" s="5"/>
      <c r="K92" s="5"/>
      <c r="L92" s="5"/>
      <c r="M92" s="5"/>
      <c r="N92" s="5"/>
      <c r="O92" s="5"/>
      <c r="P92" s="43">
        <f t="shared" si="5"/>
        <v>20</v>
      </c>
      <c r="Q92" s="44"/>
      <c r="R92" s="8">
        <f>P92/D94</f>
        <v>0.1111111111111111</v>
      </c>
    </row>
    <row r="93" spans="1:18" x14ac:dyDescent="0.15">
      <c r="A93" s="46"/>
      <c r="B93" s="42"/>
      <c r="C93" s="7" t="s">
        <v>27</v>
      </c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43">
        <f>(P86+P87+P88+P89+P90+P91+P92)</f>
        <v>140</v>
      </c>
      <c r="Q93" s="44"/>
      <c r="R93" s="8">
        <f>(R86+R87+R88+R89+R90+R91+R92)</f>
        <v>0.77777777777777768</v>
      </c>
    </row>
    <row r="94" spans="1:18" ht="39" x14ac:dyDescent="0.15">
      <c r="A94" s="46"/>
      <c r="B94" s="42"/>
      <c r="C94" s="7" t="s">
        <v>30</v>
      </c>
      <c r="D94" s="5">
        <v>180</v>
      </c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</row>
    <row r="96" spans="1:18" x14ac:dyDescent="0.15">
      <c r="B96" s="10"/>
      <c r="C96" s="10"/>
      <c r="D96" s="45" t="s">
        <v>19</v>
      </c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</row>
    <row r="97" spans="1:18" x14ac:dyDescent="0.15">
      <c r="B97" s="28" t="s">
        <v>31</v>
      </c>
      <c r="C97" s="28" t="s">
        <v>20</v>
      </c>
      <c r="D97" s="28" t="s">
        <v>21</v>
      </c>
      <c r="E97" s="28"/>
      <c r="F97" s="28" t="s">
        <v>22</v>
      </c>
      <c r="G97" s="28"/>
      <c r="H97" s="28" t="s">
        <v>23</v>
      </c>
      <c r="I97" s="28"/>
      <c r="J97" s="28" t="s">
        <v>24</v>
      </c>
      <c r="K97" s="28"/>
      <c r="L97" s="28" t="s">
        <v>25</v>
      </c>
      <c r="M97" s="28"/>
      <c r="N97" s="28" t="s">
        <v>26</v>
      </c>
      <c r="O97" s="28"/>
      <c r="P97" s="28" t="s">
        <v>27</v>
      </c>
      <c r="Q97" s="28"/>
      <c r="R97" s="29" t="s">
        <v>28</v>
      </c>
    </row>
    <row r="98" spans="1:18" x14ac:dyDescent="0.15"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30"/>
    </row>
    <row r="99" spans="1:18" x14ac:dyDescent="0.15"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30"/>
    </row>
    <row r="100" spans="1:18" x14ac:dyDescent="0.15">
      <c r="B100" s="28"/>
      <c r="C100" s="28"/>
      <c r="D100" s="11" t="s">
        <v>12</v>
      </c>
      <c r="E100" s="11" t="s">
        <v>29</v>
      </c>
      <c r="F100" s="11" t="s">
        <v>12</v>
      </c>
      <c r="G100" s="11" t="s">
        <v>29</v>
      </c>
      <c r="H100" s="11" t="s">
        <v>12</v>
      </c>
      <c r="I100" s="11" t="s">
        <v>29</v>
      </c>
      <c r="J100" s="11" t="s">
        <v>12</v>
      </c>
      <c r="K100" s="11" t="s">
        <v>29</v>
      </c>
      <c r="L100" s="11" t="s">
        <v>12</v>
      </c>
      <c r="M100" s="11" t="s">
        <v>29</v>
      </c>
      <c r="N100" s="11" t="s">
        <v>12</v>
      </c>
      <c r="O100" s="11" t="s">
        <v>29</v>
      </c>
      <c r="P100" s="28"/>
      <c r="Q100" s="28"/>
      <c r="R100" s="31"/>
    </row>
    <row r="101" spans="1:18" ht="16.5" customHeight="1" x14ac:dyDescent="0.15">
      <c r="A101" s="46">
        <v>7</v>
      </c>
      <c r="B101" s="42" t="s">
        <v>55</v>
      </c>
      <c r="C101" s="7" t="s">
        <v>152</v>
      </c>
      <c r="D101" s="5">
        <v>9</v>
      </c>
      <c r="E101" s="5">
        <v>11</v>
      </c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43">
        <f t="shared" ref="P101:P109" si="6">(D101+E101+F101+G101+H101+I101+J101+K101+L101+M101+N101+O101)</f>
        <v>20</v>
      </c>
      <c r="Q101" s="44"/>
      <c r="R101" s="8">
        <f>(P101/D111)</f>
        <v>0.1111111111111111</v>
      </c>
    </row>
    <row r="102" spans="1:18" ht="16.5" customHeight="1" x14ac:dyDescent="0.15">
      <c r="A102" s="46"/>
      <c r="B102" s="42"/>
      <c r="C102" s="7" t="s">
        <v>153</v>
      </c>
      <c r="D102" s="5">
        <v>12</v>
      </c>
      <c r="E102" s="5">
        <v>8</v>
      </c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43">
        <f t="shared" si="6"/>
        <v>20</v>
      </c>
      <c r="Q102" s="44"/>
      <c r="R102" s="8">
        <f>P102/D111</f>
        <v>0.1111111111111111</v>
      </c>
    </row>
    <row r="103" spans="1:18" ht="16.5" customHeight="1" x14ac:dyDescent="0.15">
      <c r="A103" s="46"/>
      <c r="B103" s="42"/>
      <c r="C103" s="7" t="s">
        <v>154</v>
      </c>
      <c r="D103" s="5">
        <v>9</v>
      </c>
      <c r="E103" s="5">
        <v>11</v>
      </c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43">
        <f t="shared" si="6"/>
        <v>20</v>
      </c>
      <c r="Q103" s="44"/>
      <c r="R103" s="8">
        <f>P103/D111</f>
        <v>0.1111111111111111</v>
      </c>
    </row>
    <row r="104" spans="1:18" ht="16.5" customHeight="1" x14ac:dyDescent="0.15">
      <c r="A104" s="46"/>
      <c r="B104" s="42"/>
      <c r="C104" s="7" t="s">
        <v>155</v>
      </c>
      <c r="D104" s="5">
        <v>10</v>
      </c>
      <c r="E104" s="5">
        <v>10</v>
      </c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43">
        <f>(D104+E104+F104+G104+H104+I104+J104+K104+L104+M104+N104+O104)</f>
        <v>20</v>
      </c>
      <c r="Q104" s="44"/>
      <c r="R104" s="8">
        <f>P104/D111</f>
        <v>0.1111111111111111</v>
      </c>
    </row>
    <row r="105" spans="1:18" ht="16.5" customHeight="1" x14ac:dyDescent="0.15">
      <c r="A105" s="46"/>
      <c r="B105" s="42"/>
      <c r="C105" s="7" t="s">
        <v>156</v>
      </c>
      <c r="D105" s="5">
        <v>11</v>
      </c>
      <c r="E105" s="5">
        <v>9</v>
      </c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43">
        <f>(D105+E105+F105+G105+H105+I105+J105+K105+L105+M105+N105+O105)</f>
        <v>20</v>
      </c>
      <c r="Q105" s="44"/>
      <c r="R105" s="8">
        <f>P105/D111</f>
        <v>0.1111111111111111</v>
      </c>
    </row>
    <row r="106" spans="1:18" ht="16.5" customHeight="1" x14ac:dyDescent="0.15">
      <c r="A106" s="46"/>
      <c r="B106" s="42"/>
      <c r="C106" s="7" t="s">
        <v>157</v>
      </c>
      <c r="D106" s="5">
        <v>7</v>
      </c>
      <c r="E106" s="5">
        <v>13</v>
      </c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43">
        <f>(D106+E106+F106+G106+H106+I106+J106+K106+L106+M106+N106+O106)</f>
        <v>20</v>
      </c>
      <c r="Q106" s="44"/>
      <c r="R106" s="8">
        <f>P106/D111</f>
        <v>0.1111111111111111</v>
      </c>
    </row>
    <row r="107" spans="1:18" ht="16.5" customHeight="1" x14ac:dyDescent="0.15">
      <c r="A107" s="46"/>
      <c r="B107" s="42"/>
      <c r="C107" s="7" t="s">
        <v>158</v>
      </c>
      <c r="D107" s="5">
        <v>10</v>
      </c>
      <c r="E107" s="5">
        <v>10</v>
      </c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43">
        <f t="shared" si="6"/>
        <v>20</v>
      </c>
      <c r="Q107" s="44"/>
      <c r="R107" s="8">
        <f>P107/D111</f>
        <v>0.1111111111111111</v>
      </c>
    </row>
    <row r="108" spans="1:18" ht="16.5" customHeight="1" x14ac:dyDescent="0.15">
      <c r="A108" s="46"/>
      <c r="B108" s="42"/>
      <c r="C108" s="7" t="s">
        <v>159</v>
      </c>
      <c r="D108" s="5">
        <v>12</v>
      </c>
      <c r="E108" s="5">
        <v>8</v>
      </c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43">
        <f t="shared" si="6"/>
        <v>20</v>
      </c>
      <c r="Q108" s="44"/>
      <c r="R108" s="8">
        <f>P108/D111</f>
        <v>0.1111111111111111</v>
      </c>
    </row>
    <row r="109" spans="1:18" ht="16.5" customHeight="1" x14ac:dyDescent="0.15">
      <c r="A109" s="46"/>
      <c r="B109" s="42"/>
      <c r="C109" s="7" t="s">
        <v>160</v>
      </c>
      <c r="D109" s="5">
        <v>9</v>
      </c>
      <c r="E109" s="5">
        <v>11</v>
      </c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43">
        <f t="shared" si="6"/>
        <v>20</v>
      </c>
      <c r="Q109" s="44"/>
      <c r="R109" s="8">
        <f>P109/D111</f>
        <v>0.1111111111111111</v>
      </c>
    </row>
    <row r="110" spans="1:18" x14ac:dyDescent="0.15">
      <c r="A110" s="46"/>
      <c r="B110" s="42"/>
      <c r="C110" s="7" t="s">
        <v>27</v>
      </c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43">
        <f>(P101+P102+P103+P104+P105+P106+P107+P108+P109)</f>
        <v>180</v>
      </c>
      <c r="Q110" s="44"/>
      <c r="R110" s="8">
        <f>(R101+R102+R103+R104+R105+R106+R107+R108+R109)</f>
        <v>1.0000000000000002</v>
      </c>
    </row>
    <row r="111" spans="1:18" ht="39" x14ac:dyDescent="0.15">
      <c r="A111" s="46"/>
      <c r="B111" s="42"/>
      <c r="C111" s="7" t="s">
        <v>30</v>
      </c>
      <c r="D111" s="5">
        <v>180</v>
      </c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</row>
    <row r="113" spans="1:18" x14ac:dyDescent="0.15">
      <c r="B113" s="10"/>
      <c r="C113" s="10"/>
      <c r="D113" s="45" t="s">
        <v>19</v>
      </c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</row>
    <row r="114" spans="1:18" x14ac:dyDescent="0.15">
      <c r="B114" s="28" t="s">
        <v>31</v>
      </c>
      <c r="C114" s="28" t="s">
        <v>20</v>
      </c>
      <c r="D114" s="28" t="s">
        <v>21</v>
      </c>
      <c r="E114" s="28"/>
      <c r="F114" s="28" t="s">
        <v>22</v>
      </c>
      <c r="G114" s="28"/>
      <c r="H114" s="28" t="s">
        <v>23</v>
      </c>
      <c r="I114" s="28"/>
      <c r="J114" s="28" t="s">
        <v>24</v>
      </c>
      <c r="K114" s="28"/>
      <c r="L114" s="28" t="s">
        <v>25</v>
      </c>
      <c r="M114" s="28"/>
      <c r="N114" s="28" t="s">
        <v>26</v>
      </c>
      <c r="O114" s="28"/>
      <c r="P114" s="28" t="s">
        <v>27</v>
      </c>
      <c r="Q114" s="28"/>
      <c r="R114" s="29" t="s">
        <v>28</v>
      </c>
    </row>
    <row r="115" spans="1:18" x14ac:dyDescent="0.15"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30"/>
    </row>
    <row r="116" spans="1:18" x14ac:dyDescent="0.15"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30"/>
    </row>
    <row r="117" spans="1:18" x14ac:dyDescent="0.15">
      <c r="B117" s="28"/>
      <c r="C117" s="28"/>
      <c r="D117" s="11" t="s">
        <v>12</v>
      </c>
      <c r="E117" s="11" t="s">
        <v>29</v>
      </c>
      <c r="F117" s="11" t="s">
        <v>12</v>
      </c>
      <c r="G117" s="11" t="s">
        <v>29</v>
      </c>
      <c r="H117" s="11" t="s">
        <v>12</v>
      </c>
      <c r="I117" s="11" t="s">
        <v>29</v>
      </c>
      <c r="J117" s="11" t="s">
        <v>12</v>
      </c>
      <c r="K117" s="11" t="s">
        <v>29</v>
      </c>
      <c r="L117" s="11" t="s">
        <v>12</v>
      </c>
      <c r="M117" s="11" t="s">
        <v>29</v>
      </c>
      <c r="N117" s="11" t="s">
        <v>12</v>
      </c>
      <c r="O117" s="11" t="s">
        <v>29</v>
      </c>
      <c r="P117" s="28"/>
      <c r="Q117" s="28"/>
      <c r="R117" s="31"/>
    </row>
    <row r="118" spans="1:18" ht="16.5" customHeight="1" x14ac:dyDescent="0.15">
      <c r="A118" s="46">
        <v>8</v>
      </c>
      <c r="B118" s="42" t="s">
        <v>56</v>
      </c>
      <c r="C118" s="7" t="str">
        <f>(C101)</f>
        <v>4C</v>
      </c>
      <c r="D118" s="5">
        <v>11</v>
      </c>
      <c r="E118" s="5">
        <v>9</v>
      </c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43">
        <f t="shared" ref="P118:P126" si="7">(D118+E118+F118+G118+H118+I118+J118+K118+L118+M118+N118+O118)</f>
        <v>20</v>
      </c>
      <c r="Q118" s="44"/>
      <c r="R118" s="8">
        <f>(P118/D128)</f>
        <v>0.1111111111111111</v>
      </c>
    </row>
    <row r="119" spans="1:18" ht="16.5" customHeight="1" x14ac:dyDescent="0.15">
      <c r="A119" s="46"/>
      <c r="B119" s="42"/>
      <c r="C119" s="7" t="str">
        <f>(C102)</f>
        <v>3A</v>
      </c>
      <c r="D119" s="5">
        <v>10</v>
      </c>
      <c r="E119" s="5">
        <v>10</v>
      </c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43">
        <f t="shared" si="7"/>
        <v>20</v>
      </c>
      <c r="Q119" s="44"/>
      <c r="R119" s="8">
        <f>P119/D128</f>
        <v>0.1111111111111111</v>
      </c>
    </row>
    <row r="120" spans="1:18" ht="16.5" customHeight="1" x14ac:dyDescent="0.15">
      <c r="A120" s="46"/>
      <c r="B120" s="42"/>
      <c r="C120" s="7" t="str">
        <f>(C103)</f>
        <v>3D</v>
      </c>
      <c r="D120" s="5">
        <v>6</v>
      </c>
      <c r="E120" s="5">
        <v>14</v>
      </c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43">
        <f t="shared" si="7"/>
        <v>20</v>
      </c>
      <c r="Q120" s="44"/>
      <c r="R120" s="8">
        <f>P120/D128</f>
        <v>0.1111111111111111</v>
      </c>
    </row>
    <row r="121" spans="1:18" ht="16.5" customHeight="1" x14ac:dyDescent="0.15">
      <c r="A121" s="46"/>
      <c r="B121" s="42"/>
      <c r="C121" s="7" t="str">
        <f>(C104)</f>
        <v>4B</v>
      </c>
      <c r="D121" s="5">
        <v>13</v>
      </c>
      <c r="E121" s="5">
        <v>7</v>
      </c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43">
        <f>(D121+E121+F121+G121+H121+I121+J121+K121+L121+M121+N121+O121)</f>
        <v>20</v>
      </c>
      <c r="Q121" s="44"/>
      <c r="R121" s="8">
        <f>P121/D128</f>
        <v>0.1111111111111111</v>
      </c>
    </row>
    <row r="122" spans="1:18" ht="16.5" customHeight="1" x14ac:dyDescent="0.15">
      <c r="A122" s="46"/>
      <c r="B122" s="42"/>
      <c r="C122" s="7" t="s">
        <v>174</v>
      </c>
      <c r="D122" s="5">
        <v>14</v>
      </c>
      <c r="E122" s="5">
        <v>11</v>
      </c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43">
        <f>(D122+E122+F122+G122+H122+I122+J122+K122+L122+M122+N122+O122)</f>
        <v>25</v>
      </c>
      <c r="Q122" s="44"/>
      <c r="R122" s="8">
        <f>P122/D128</f>
        <v>0.1388888888888889</v>
      </c>
    </row>
    <row r="123" spans="1:18" ht="16.5" customHeight="1" x14ac:dyDescent="0.15">
      <c r="A123" s="46"/>
      <c r="B123" s="42"/>
      <c r="C123" s="7" t="s">
        <v>175</v>
      </c>
      <c r="D123" s="5">
        <v>15</v>
      </c>
      <c r="E123" s="5">
        <v>10</v>
      </c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43">
        <f>(D123+E123+F123+G123+H123+I123+J123+K123+L123+M123+N123+O123)</f>
        <v>25</v>
      </c>
      <c r="Q123" s="44"/>
      <c r="R123" s="8">
        <f>P123/D128</f>
        <v>0.1388888888888889</v>
      </c>
    </row>
    <row r="124" spans="1:18" ht="16.5" customHeight="1" x14ac:dyDescent="0.15">
      <c r="A124" s="46"/>
      <c r="B124" s="42"/>
      <c r="C124" s="7" t="s">
        <v>174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43">
        <f t="shared" si="7"/>
        <v>0</v>
      </c>
      <c r="Q124" s="44"/>
      <c r="R124" s="8">
        <f>(P124/D128)</f>
        <v>0</v>
      </c>
    </row>
    <row r="125" spans="1:18" ht="16.5" customHeight="1" x14ac:dyDescent="0.15">
      <c r="A125" s="46"/>
      <c r="B125" s="42"/>
      <c r="C125" s="7" t="s">
        <v>176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43">
        <f t="shared" si="7"/>
        <v>0</v>
      </c>
      <c r="Q125" s="44"/>
      <c r="R125" s="8">
        <f>P125/D128</f>
        <v>0</v>
      </c>
    </row>
    <row r="126" spans="1:18" ht="16.5" customHeight="1" x14ac:dyDescent="0.15">
      <c r="A126" s="46"/>
      <c r="B126" s="42"/>
      <c r="C126" s="7" t="s">
        <v>175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43">
        <f t="shared" si="7"/>
        <v>0</v>
      </c>
      <c r="Q126" s="44"/>
      <c r="R126" s="8">
        <f>P126/D128</f>
        <v>0</v>
      </c>
    </row>
    <row r="127" spans="1:18" x14ac:dyDescent="0.15">
      <c r="A127" s="46"/>
      <c r="B127" s="42"/>
      <c r="C127" s="7" t="s">
        <v>27</v>
      </c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43">
        <f>(P118+P119+P120+P121+P122+P123+P124+P125+P126)</f>
        <v>130</v>
      </c>
      <c r="Q127" s="44"/>
      <c r="R127" s="8">
        <f>(R118+R119+R120+R121+R122+R123+R124+R125+R126)</f>
        <v>0.7222222222222221</v>
      </c>
    </row>
    <row r="128" spans="1:18" ht="39" x14ac:dyDescent="0.15">
      <c r="A128" s="46"/>
      <c r="B128" s="42"/>
      <c r="C128" s="7" t="s">
        <v>30</v>
      </c>
      <c r="D128" s="5">
        <v>180</v>
      </c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</row>
    <row r="130" spans="1:18" x14ac:dyDescent="0.15">
      <c r="B130" s="10"/>
      <c r="C130" s="10"/>
      <c r="D130" s="45" t="s">
        <v>19</v>
      </c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</row>
    <row r="131" spans="1:18" x14ac:dyDescent="0.15">
      <c r="B131" s="28" t="s">
        <v>31</v>
      </c>
      <c r="C131" s="28" t="s">
        <v>20</v>
      </c>
      <c r="D131" s="28" t="s">
        <v>21</v>
      </c>
      <c r="E131" s="28"/>
      <c r="F131" s="28" t="s">
        <v>22</v>
      </c>
      <c r="G131" s="28"/>
      <c r="H131" s="28" t="s">
        <v>23</v>
      </c>
      <c r="I131" s="28"/>
      <c r="J131" s="28" t="s">
        <v>24</v>
      </c>
      <c r="K131" s="28"/>
      <c r="L131" s="28" t="s">
        <v>25</v>
      </c>
      <c r="M131" s="28"/>
      <c r="N131" s="28" t="s">
        <v>26</v>
      </c>
      <c r="O131" s="28"/>
      <c r="P131" s="28" t="s">
        <v>27</v>
      </c>
      <c r="Q131" s="28"/>
      <c r="R131" s="29" t="s">
        <v>28</v>
      </c>
    </row>
    <row r="132" spans="1:18" x14ac:dyDescent="0.15"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30"/>
    </row>
    <row r="133" spans="1:18" x14ac:dyDescent="0.15"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30"/>
    </row>
    <row r="134" spans="1:18" x14ac:dyDescent="0.15">
      <c r="B134" s="28"/>
      <c r="C134" s="28"/>
      <c r="D134" s="11" t="s">
        <v>12</v>
      </c>
      <c r="E134" s="11" t="s">
        <v>29</v>
      </c>
      <c r="F134" s="11" t="s">
        <v>12</v>
      </c>
      <c r="G134" s="11" t="s">
        <v>29</v>
      </c>
      <c r="H134" s="11" t="s">
        <v>12</v>
      </c>
      <c r="I134" s="11" t="s">
        <v>29</v>
      </c>
      <c r="J134" s="11" t="s">
        <v>12</v>
      </c>
      <c r="K134" s="11" t="s">
        <v>29</v>
      </c>
      <c r="L134" s="11" t="s">
        <v>12</v>
      </c>
      <c r="M134" s="11" t="s">
        <v>29</v>
      </c>
      <c r="N134" s="11" t="s">
        <v>12</v>
      </c>
      <c r="O134" s="11" t="s">
        <v>29</v>
      </c>
      <c r="P134" s="28"/>
      <c r="Q134" s="28"/>
      <c r="R134" s="31"/>
    </row>
    <row r="135" spans="1:18" ht="16.5" customHeight="1" x14ac:dyDescent="0.15">
      <c r="A135" s="46">
        <v>9</v>
      </c>
      <c r="B135" s="42" t="s">
        <v>57</v>
      </c>
      <c r="C135" s="7" t="s">
        <v>236</v>
      </c>
      <c r="D135" s="5">
        <v>6</v>
      </c>
      <c r="E135" s="5">
        <v>10</v>
      </c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43">
        <f t="shared" ref="P135:P143" si="8">(D135+E135+F135+G135+H135+I135+J135+K135+L135+M135+N135+O135)</f>
        <v>16</v>
      </c>
      <c r="Q135" s="44"/>
      <c r="R135" s="8">
        <f>(P135/D145)</f>
        <v>8.8888888888888892E-2</v>
      </c>
    </row>
    <row r="136" spans="1:18" ht="16.5" customHeight="1" x14ac:dyDescent="0.15">
      <c r="A136" s="46"/>
      <c r="B136" s="42"/>
      <c r="C136" s="7" t="s">
        <v>237</v>
      </c>
      <c r="D136" s="5">
        <v>7</v>
      </c>
      <c r="E136" s="5">
        <v>9</v>
      </c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43">
        <f t="shared" si="8"/>
        <v>16</v>
      </c>
      <c r="Q136" s="44"/>
      <c r="R136" s="8">
        <f>P136/D145</f>
        <v>8.8888888888888892E-2</v>
      </c>
    </row>
    <row r="137" spans="1:18" ht="16.5" customHeight="1" x14ac:dyDescent="0.15">
      <c r="A137" s="46"/>
      <c r="B137" s="42"/>
      <c r="C137" s="7" t="s">
        <v>238</v>
      </c>
      <c r="D137" s="5">
        <v>8</v>
      </c>
      <c r="E137" s="5">
        <v>4</v>
      </c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43">
        <f t="shared" si="8"/>
        <v>12</v>
      </c>
      <c r="Q137" s="44"/>
      <c r="R137" s="8">
        <f>P137/D145</f>
        <v>6.6666666666666666E-2</v>
      </c>
    </row>
    <row r="138" spans="1:18" ht="16.5" customHeight="1" x14ac:dyDescent="0.15">
      <c r="A138" s="46"/>
      <c r="B138" s="42"/>
      <c r="C138" s="7" t="s">
        <v>239</v>
      </c>
      <c r="D138" s="5">
        <v>13</v>
      </c>
      <c r="E138" s="5">
        <v>9</v>
      </c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43">
        <f>(D138+E138+F138+G138+H138+I138+J138+K138+L138+M138+N138+O138)</f>
        <v>22</v>
      </c>
      <c r="Q138" s="44"/>
      <c r="R138" s="8">
        <f>P138/D145</f>
        <v>0.12222222222222222</v>
      </c>
    </row>
    <row r="139" spans="1:18" ht="16.5" customHeight="1" x14ac:dyDescent="0.15">
      <c r="A139" s="46"/>
      <c r="B139" s="42"/>
      <c r="C139" s="7" t="s">
        <v>84</v>
      </c>
      <c r="D139" s="5">
        <v>12</v>
      </c>
      <c r="E139" s="5">
        <v>9</v>
      </c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43">
        <f>(D139+E139+F139+G139+H139+I139+J139+K139+L139+M139+N139+O139)</f>
        <v>21</v>
      </c>
      <c r="Q139" s="44"/>
      <c r="R139" s="8">
        <f>P139/D145</f>
        <v>0.11666666666666667</v>
      </c>
    </row>
    <row r="140" spans="1:18" ht="16.5" customHeight="1" x14ac:dyDescent="0.15">
      <c r="A140" s="46"/>
      <c r="B140" s="42"/>
      <c r="C140" s="7" t="s">
        <v>85</v>
      </c>
      <c r="D140" s="5">
        <v>11</v>
      </c>
      <c r="E140" s="5">
        <v>11</v>
      </c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43">
        <f>(D140+E140+F140+G140+H140+I140+J140+K140+L140+M140+N140+O140)</f>
        <v>22</v>
      </c>
      <c r="Q140" s="44"/>
      <c r="R140" s="8">
        <f>P140/D145</f>
        <v>0.12222222222222222</v>
      </c>
    </row>
    <row r="141" spans="1:18" ht="16.5" customHeight="1" x14ac:dyDescent="0.15">
      <c r="A141" s="46"/>
      <c r="B141" s="42"/>
      <c r="C141" s="7" t="s">
        <v>240</v>
      </c>
      <c r="D141" s="5">
        <v>10</v>
      </c>
      <c r="E141" s="5">
        <v>13</v>
      </c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43">
        <f t="shared" si="8"/>
        <v>23</v>
      </c>
      <c r="Q141" s="44"/>
      <c r="R141" s="8">
        <f>(P141/D145)</f>
        <v>0.12777777777777777</v>
      </c>
    </row>
    <row r="142" spans="1:18" ht="16.5" customHeight="1" x14ac:dyDescent="0.15">
      <c r="A142" s="46"/>
      <c r="B142" s="42"/>
      <c r="C142" s="7" t="s">
        <v>42</v>
      </c>
      <c r="D142" s="5">
        <v>16</v>
      </c>
      <c r="E142" s="5">
        <v>14</v>
      </c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43">
        <f t="shared" si="8"/>
        <v>30</v>
      </c>
      <c r="Q142" s="44"/>
      <c r="R142" s="8">
        <f>P142/D145</f>
        <v>0.16666666666666666</v>
      </c>
    </row>
    <row r="143" spans="1:18" ht="16.5" customHeight="1" x14ac:dyDescent="0.15">
      <c r="A143" s="46"/>
      <c r="B143" s="42"/>
      <c r="C143" s="7" t="s">
        <v>43</v>
      </c>
      <c r="D143" s="5">
        <v>20</v>
      </c>
      <c r="E143" s="5">
        <v>11</v>
      </c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43">
        <f t="shared" si="8"/>
        <v>31</v>
      </c>
      <c r="Q143" s="44"/>
      <c r="R143" s="8">
        <f>P143/D145</f>
        <v>0.17222222222222222</v>
      </c>
    </row>
    <row r="144" spans="1:18" x14ac:dyDescent="0.15">
      <c r="A144" s="46"/>
      <c r="B144" s="42"/>
      <c r="C144" s="7" t="s">
        <v>27</v>
      </c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43">
        <f>(P135+P136+P137+P138+P139+P140+P141+P142+P143)</f>
        <v>193</v>
      </c>
      <c r="Q144" s="44"/>
      <c r="R144" s="8">
        <f>(R135+R136+R137+R138+R139+R140+R141+R142+R143)</f>
        <v>1.0722222222222222</v>
      </c>
    </row>
    <row r="145" spans="1:18" ht="39" x14ac:dyDescent="0.15">
      <c r="A145" s="46"/>
      <c r="B145" s="42"/>
      <c r="C145" s="7" t="s">
        <v>30</v>
      </c>
      <c r="D145" s="5">
        <v>180</v>
      </c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</row>
    <row r="147" spans="1:18" x14ac:dyDescent="0.15">
      <c r="B147" s="10"/>
      <c r="C147" s="10"/>
      <c r="D147" s="45" t="s">
        <v>19</v>
      </c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</row>
    <row r="148" spans="1:18" x14ac:dyDescent="0.15">
      <c r="B148" s="28" t="s">
        <v>31</v>
      </c>
      <c r="C148" s="28" t="s">
        <v>20</v>
      </c>
      <c r="D148" s="28" t="s">
        <v>21</v>
      </c>
      <c r="E148" s="28"/>
      <c r="F148" s="28" t="s">
        <v>22</v>
      </c>
      <c r="G148" s="28"/>
      <c r="H148" s="28" t="s">
        <v>23</v>
      </c>
      <c r="I148" s="28"/>
      <c r="J148" s="28" t="s">
        <v>24</v>
      </c>
      <c r="K148" s="28"/>
      <c r="L148" s="28" t="s">
        <v>25</v>
      </c>
      <c r="M148" s="28"/>
      <c r="N148" s="28" t="s">
        <v>26</v>
      </c>
      <c r="O148" s="28"/>
      <c r="P148" s="28" t="s">
        <v>27</v>
      </c>
      <c r="Q148" s="28"/>
      <c r="R148" s="29" t="s">
        <v>28</v>
      </c>
    </row>
    <row r="149" spans="1:18" x14ac:dyDescent="0.15"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30"/>
    </row>
    <row r="150" spans="1:18" x14ac:dyDescent="0.15"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30"/>
    </row>
    <row r="151" spans="1:18" x14ac:dyDescent="0.15">
      <c r="B151" s="28"/>
      <c r="C151" s="28"/>
      <c r="D151" s="11" t="s">
        <v>12</v>
      </c>
      <c r="E151" s="11" t="s">
        <v>29</v>
      </c>
      <c r="F151" s="11" t="s">
        <v>12</v>
      </c>
      <c r="G151" s="11" t="s">
        <v>29</v>
      </c>
      <c r="H151" s="11" t="s">
        <v>12</v>
      </c>
      <c r="I151" s="11" t="s">
        <v>29</v>
      </c>
      <c r="J151" s="11" t="s">
        <v>12</v>
      </c>
      <c r="K151" s="11" t="s">
        <v>29</v>
      </c>
      <c r="L151" s="11" t="s">
        <v>12</v>
      </c>
      <c r="M151" s="11" t="s">
        <v>29</v>
      </c>
      <c r="N151" s="11" t="s">
        <v>12</v>
      </c>
      <c r="O151" s="11" t="s">
        <v>29</v>
      </c>
      <c r="P151" s="28"/>
      <c r="Q151" s="28"/>
      <c r="R151" s="31"/>
    </row>
    <row r="152" spans="1:18" ht="16.5" customHeight="1" x14ac:dyDescent="0.15">
      <c r="A152" s="46">
        <v>10</v>
      </c>
      <c r="B152" s="42" t="s">
        <v>58</v>
      </c>
      <c r="C152" s="7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43">
        <f t="shared" ref="P152:P157" si="9">(D152+E152+F152+G152+H152+I152+J152+K152+L152+M152+N152+O152)</f>
        <v>0</v>
      </c>
      <c r="Q152" s="44"/>
      <c r="R152" s="8">
        <f>(P152/D159)</f>
        <v>0</v>
      </c>
    </row>
    <row r="153" spans="1:18" ht="16.5" customHeight="1" x14ac:dyDescent="0.15">
      <c r="A153" s="46"/>
      <c r="B153" s="42"/>
      <c r="C153" s="7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43">
        <f t="shared" si="9"/>
        <v>0</v>
      </c>
      <c r="Q153" s="44"/>
      <c r="R153" s="8">
        <f>P153/D159</f>
        <v>0</v>
      </c>
    </row>
    <row r="154" spans="1:18" ht="16.5" customHeight="1" x14ac:dyDescent="0.15">
      <c r="A154" s="46"/>
      <c r="B154" s="42"/>
      <c r="C154" s="7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43">
        <f t="shared" si="9"/>
        <v>0</v>
      </c>
      <c r="Q154" s="44"/>
      <c r="R154" s="8">
        <f>P154/D159</f>
        <v>0</v>
      </c>
    </row>
    <row r="155" spans="1:18" ht="16.5" customHeight="1" x14ac:dyDescent="0.15">
      <c r="A155" s="46"/>
      <c r="B155" s="42"/>
      <c r="C155" s="7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43">
        <f t="shared" si="9"/>
        <v>0</v>
      </c>
      <c r="Q155" s="44"/>
      <c r="R155" s="8">
        <f>(P155/D159)</f>
        <v>0</v>
      </c>
    </row>
    <row r="156" spans="1:18" ht="16.5" customHeight="1" x14ac:dyDescent="0.15">
      <c r="A156" s="46"/>
      <c r="B156" s="42"/>
      <c r="C156" s="7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43">
        <f t="shared" si="9"/>
        <v>0</v>
      </c>
      <c r="Q156" s="44"/>
      <c r="R156" s="8">
        <f>P156/D159</f>
        <v>0</v>
      </c>
    </row>
    <row r="157" spans="1:18" ht="16.5" customHeight="1" x14ac:dyDescent="0.15">
      <c r="A157" s="46"/>
      <c r="B157" s="42"/>
      <c r="C157" s="7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43">
        <f t="shared" si="9"/>
        <v>0</v>
      </c>
      <c r="Q157" s="44"/>
      <c r="R157" s="8">
        <f>P157/D159</f>
        <v>0</v>
      </c>
    </row>
    <row r="158" spans="1:18" x14ac:dyDescent="0.15">
      <c r="A158" s="46"/>
      <c r="B158" s="42"/>
      <c r="C158" s="7" t="s">
        <v>27</v>
      </c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43">
        <f t="shared" ref="P158" si="10">(P152+P153+P154+P155+P156+P157)</f>
        <v>0</v>
      </c>
      <c r="Q158" s="44"/>
      <c r="R158" s="8">
        <f>(R152+R153+R154+R155+R156+R157)</f>
        <v>0</v>
      </c>
    </row>
    <row r="159" spans="1:18" ht="39" x14ac:dyDescent="0.15">
      <c r="A159" s="46"/>
      <c r="B159" s="42"/>
      <c r="C159" s="7" t="s">
        <v>30</v>
      </c>
      <c r="D159" s="5">
        <v>180</v>
      </c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</row>
    <row r="161" spans="1:18" x14ac:dyDescent="0.15">
      <c r="B161" s="10"/>
      <c r="C161" s="10"/>
      <c r="D161" s="45" t="s">
        <v>19</v>
      </c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</row>
    <row r="162" spans="1:18" x14ac:dyDescent="0.15">
      <c r="B162" s="28" t="s">
        <v>31</v>
      </c>
      <c r="C162" s="28" t="s">
        <v>20</v>
      </c>
      <c r="D162" s="28" t="s">
        <v>21</v>
      </c>
      <c r="E162" s="28"/>
      <c r="F162" s="28" t="s">
        <v>22</v>
      </c>
      <c r="G162" s="28"/>
      <c r="H162" s="28" t="s">
        <v>23</v>
      </c>
      <c r="I162" s="28"/>
      <c r="J162" s="28" t="s">
        <v>24</v>
      </c>
      <c r="K162" s="28"/>
      <c r="L162" s="28" t="s">
        <v>25</v>
      </c>
      <c r="M162" s="28"/>
      <c r="N162" s="28" t="s">
        <v>26</v>
      </c>
      <c r="O162" s="28"/>
      <c r="P162" s="28" t="s">
        <v>27</v>
      </c>
      <c r="Q162" s="28"/>
      <c r="R162" s="29" t="s">
        <v>28</v>
      </c>
    </row>
    <row r="163" spans="1:18" x14ac:dyDescent="0.15"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30"/>
    </row>
    <row r="164" spans="1:18" x14ac:dyDescent="0.15"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30"/>
    </row>
    <row r="165" spans="1:18" x14ac:dyDescent="0.15">
      <c r="B165" s="28"/>
      <c r="C165" s="28"/>
      <c r="D165" s="11" t="s">
        <v>12</v>
      </c>
      <c r="E165" s="11" t="s">
        <v>29</v>
      </c>
      <c r="F165" s="11" t="s">
        <v>12</v>
      </c>
      <c r="G165" s="11" t="s">
        <v>29</v>
      </c>
      <c r="H165" s="11" t="s">
        <v>12</v>
      </c>
      <c r="I165" s="11" t="s">
        <v>29</v>
      </c>
      <c r="J165" s="11" t="s">
        <v>12</v>
      </c>
      <c r="K165" s="11" t="s">
        <v>29</v>
      </c>
      <c r="L165" s="11" t="s">
        <v>12</v>
      </c>
      <c r="M165" s="11" t="s">
        <v>29</v>
      </c>
      <c r="N165" s="11" t="s">
        <v>12</v>
      </c>
      <c r="O165" s="11" t="s">
        <v>29</v>
      </c>
      <c r="P165" s="28"/>
      <c r="Q165" s="28"/>
      <c r="R165" s="31"/>
    </row>
    <row r="166" spans="1:18" ht="16.5" customHeight="1" x14ac:dyDescent="0.15">
      <c r="A166" s="46">
        <v>11</v>
      </c>
      <c r="B166" s="42" t="s">
        <v>59</v>
      </c>
      <c r="C166" s="7" t="s">
        <v>147</v>
      </c>
      <c r="D166" s="5">
        <v>16</v>
      </c>
      <c r="E166" s="5">
        <v>4</v>
      </c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43">
        <f t="shared" ref="P166:P174" si="11">(D166+E166+F166+G166+H166+I166+J166+K166+L166+M166+N166+O166)</f>
        <v>20</v>
      </c>
      <c r="Q166" s="44"/>
      <c r="R166" s="8">
        <f>(P166/D176)</f>
        <v>0.1111111111111111</v>
      </c>
    </row>
    <row r="167" spans="1:18" ht="16.5" customHeight="1" x14ac:dyDescent="0.15">
      <c r="A167" s="46"/>
      <c r="B167" s="42"/>
      <c r="C167" s="7" t="s">
        <v>148</v>
      </c>
      <c r="D167" s="5">
        <v>10</v>
      </c>
      <c r="E167" s="5">
        <v>10</v>
      </c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43">
        <f t="shared" si="11"/>
        <v>20</v>
      </c>
      <c r="Q167" s="44"/>
      <c r="R167" s="8">
        <f>P167/D176</f>
        <v>0.1111111111111111</v>
      </c>
    </row>
    <row r="168" spans="1:18" ht="16.5" customHeight="1" x14ac:dyDescent="0.15">
      <c r="A168" s="46"/>
      <c r="B168" s="42"/>
      <c r="C168" s="7" t="s">
        <v>141</v>
      </c>
      <c r="D168" s="5">
        <v>7</v>
      </c>
      <c r="E168" s="5">
        <v>13</v>
      </c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43">
        <f t="shared" si="11"/>
        <v>20</v>
      </c>
      <c r="Q168" s="44"/>
      <c r="R168" s="8">
        <f>P168/D176</f>
        <v>0.1111111111111111</v>
      </c>
    </row>
    <row r="169" spans="1:18" ht="16.5" customHeight="1" x14ac:dyDescent="0.15">
      <c r="A169" s="46"/>
      <c r="B169" s="42"/>
      <c r="C169" s="7" t="s">
        <v>140</v>
      </c>
      <c r="D169" s="5">
        <v>12</v>
      </c>
      <c r="E169" s="5">
        <v>8</v>
      </c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43">
        <f t="shared" si="11"/>
        <v>20</v>
      </c>
      <c r="Q169" s="44"/>
      <c r="R169" s="8">
        <f>(P169/D176)</f>
        <v>0.1111111111111111</v>
      </c>
    </row>
    <row r="170" spans="1:18" ht="16.5" customHeight="1" x14ac:dyDescent="0.15">
      <c r="A170" s="46"/>
      <c r="B170" s="42"/>
      <c r="C170" s="7" t="s">
        <v>139</v>
      </c>
      <c r="D170" s="5">
        <v>11</v>
      </c>
      <c r="E170" s="5">
        <v>9</v>
      </c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43">
        <f t="shared" si="11"/>
        <v>20</v>
      </c>
      <c r="Q170" s="44"/>
      <c r="R170" s="8">
        <f>P170/D176</f>
        <v>0.1111111111111111</v>
      </c>
    </row>
    <row r="171" spans="1:18" ht="16.5" customHeight="1" x14ac:dyDescent="0.15">
      <c r="A171" s="46"/>
      <c r="B171" s="42"/>
      <c r="C171" s="7" t="s">
        <v>149</v>
      </c>
      <c r="D171" s="5">
        <v>9</v>
      </c>
      <c r="E171" s="5">
        <v>11</v>
      </c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43">
        <f>(D171+E171+F171+G171+H171+I171+J171+K171+L171+M171+N171+O171)</f>
        <v>20</v>
      </c>
      <c r="Q171" s="44"/>
      <c r="R171" s="8">
        <f>P171/D176</f>
        <v>0.1111111111111111</v>
      </c>
    </row>
    <row r="172" spans="1:18" ht="16.5" customHeight="1" x14ac:dyDescent="0.15">
      <c r="A172" s="46"/>
      <c r="B172" s="42"/>
      <c r="C172" s="7" t="s">
        <v>145</v>
      </c>
      <c r="D172" s="5">
        <v>8</v>
      </c>
      <c r="E172" s="5">
        <v>12</v>
      </c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43">
        <f>(D172+E172+F172+G172+H172+I172+J172+K172+L172+M172+N172+O172)</f>
        <v>20</v>
      </c>
      <c r="Q172" s="44"/>
      <c r="R172" s="8">
        <f>P172/D176</f>
        <v>0.1111111111111111</v>
      </c>
    </row>
    <row r="173" spans="1:18" ht="16.5" customHeight="1" x14ac:dyDescent="0.15">
      <c r="A173" s="46"/>
      <c r="B173" s="42"/>
      <c r="C173" s="7" t="s">
        <v>150</v>
      </c>
      <c r="D173" s="5">
        <v>5</v>
      </c>
      <c r="E173" s="5">
        <v>15</v>
      </c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43">
        <f>(D173+E173+F173+G173+H173+I173+J173+K173+L173+M173+N173+O173)</f>
        <v>20</v>
      </c>
      <c r="Q173" s="44"/>
      <c r="R173" s="8">
        <f>P173/D176</f>
        <v>0.1111111111111111</v>
      </c>
    </row>
    <row r="174" spans="1:18" ht="16.5" customHeight="1" x14ac:dyDescent="0.15">
      <c r="A174" s="46"/>
      <c r="B174" s="42"/>
      <c r="C174" s="7" t="s">
        <v>146</v>
      </c>
      <c r="D174" s="5">
        <v>10</v>
      </c>
      <c r="E174" s="5">
        <v>10</v>
      </c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43">
        <f t="shared" si="11"/>
        <v>20</v>
      </c>
      <c r="Q174" s="44"/>
      <c r="R174" s="8">
        <f>P174/D176</f>
        <v>0.1111111111111111</v>
      </c>
    </row>
    <row r="175" spans="1:18" x14ac:dyDescent="0.15">
      <c r="A175" s="46"/>
      <c r="B175" s="42"/>
      <c r="C175" s="7" t="s">
        <v>27</v>
      </c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43">
        <f>(P166+P167+P168+P169+P170+P171+P172+P173+P174)</f>
        <v>180</v>
      </c>
      <c r="Q175" s="44"/>
      <c r="R175" s="8">
        <f>(R166+R167+R168+R169+R170+R171+R172+R173+R174)</f>
        <v>1.0000000000000002</v>
      </c>
    </row>
    <row r="176" spans="1:18" ht="39" x14ac:dyDescent="0.15">
      <c r="A176" s="46"/>
      <c r="B176" s="42"/>
      <c r="C176" s="7" t="s">
        <v>30</v>
      </c>
      <c r="D176" s="5">
        <v>180</v>
      </c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</row>
    <row r="178" spans="1:18" x14ac:dyDescent="0.15">
      <c r="B178" s="10"/>
      <c r="C178" s="10"/>
      <c r="D178" s="45" t="s">
        <v>19</v>
      </c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</row>
    <row r="179" spans="1:18" x14ac:dyDescent="0.15">
      <c r="B179" s="28" t="s">
        <v>31</v>
      </c>
      <c r="C179" s="28" t="s">
        <v>20</v>
      </c>
      <c r="D179" s="28" t="s">
        <v>21</v>
      </c>
      <c r="E179" s="28"/>
      <c r="F179" s="28" t="s">
        <v>22</v>
      </c>
      <c r="G179" s="28"/>
      <c r="H179" s="28" t="s">
        <v>23</v>
      </c>
      <c r="I179" s="28"/>
      <c r="J179" s="28" t="s">
        <v>24</v>
      </c>
      <c r="K179" s="28"/>
      <c r="L179" s="28" t="s">
        <v>25</v>
      </c>
      <c r="M179" s="28"/>
      <c r="N179" s="28" t="s">
        <v>26</v>
      </c>
      <c r="O179" s="28"/>
      <c r="P179" s="28" t="s">
        <v>27</v>
      </c>
      <c r="Q179" s="28"/>
      <c r="R179" s="29" t="s">
        <v>28</v>
      </c>
    </row>
    <row r="180" spans="1:18" x14ac:dyDescent="0.15"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30"/>
    </row>
    <row r="181" spans="1:18" x14ac:dyDescent="0.15"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30"/>
    </row>
    <row r="182" spans="1:18" x14ac:dyDescent="0.15">
      <c r="B182" s="28"/>
      <c r="C182" s="28"/>
      <c r="D182" s="11" t="s">
        <v>12</v>
      </c>
      <c r="E182" s="11" t="s">
        <v>29</v>
      </c>
      <c r="F182" s="11" t="s">
        <v>12</v>
      </c>
      <c r="G182" s="11" t="s">
        <v>29</v>
      </c>
      <c r="H182" s="11" t="s">
        <v>12</v>
      </c>
      <c r="I182" s="11" t="s">
        <v>29</v>
      </c>
      <c r="J182" s="11" t="s">
        <v>12</v>
      </c>
      <c r="K182" s="11" t="s">
        <v>29</v>
      </c>
      <c r="L182" s="11" t="s">
        <v>12</v>
      </c>
      <c r="M182" s="11" t="s">
        <v>29</v>
      </c>
      <c r="N182" s="11" t="s">
        <v>12</v>
      </c>
      <c r="O182" s="11" t="s">
        <v>29</v>
      </c>
      <c r="P182" s="28"/>
      <c r="Q182" s="28"/>
      <c r="R182" s="31"/>
    </row>
    <row r="183" spans="1:18" ht="16.5" customHeight="1" x14ac:dyDescent="0.15">
      <c r="A183" s="46">
        <v>12</v>
      </c>
      <c r="B183" s="42" t="s">
        <v>60</v>
      </c>
      <c r="C183" s="7" t="s">
        <v>124</v>
      </c>
      <c r="D183" s="5">
        <v>12</v>
      </c>
      <c r="E183" s="5">
        <v>8</v>
      </c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43">
        <f t="shared" ref="P183:P191" si="12">(D183+E183+F183+G183+H183+I183+J183+K183+L183+M183+N183+O183)</f>
        <v>20</v>
      </c>
      <c r="Q183" s="44"/>
      <c r="R183" s="8">
        <f>(P183/D193)</f>
        <v>0.1111111111111111</v>
      </c>
    </row>
    <row r="184" spans="1:18" ht="16.5" customHeight="1" x14ac:dyDescent="0.15">
      <c r="A184" s="46"/>
      <c r="B184" s="42"/>
      <c r="C184" s="7" t="s">
        <v>120</v>
      </c>
      <c r="D184" s="5">
        <v>7</v>
      </c>
      <c r="E184" s="5">
        <v>13</v>
      </c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43">
        <f t="shared" si="12"/>
        <v>20</v>
      </c>
      <c r="Q184" s="44"/>
      <c r="R184" s="8">
        <f>P184/D193</f>
        <v>0.1111111111111111</v>
      </c>
    </row>
    <row r="185" spans="1:18" ht="16.5" customHeight="1" x14ac:dyDescent="0.15">
      <c r="A185" s="46"/>
      <c r="B185" s="42"/>
      <c r="C185" s="7" t="s">
        <v>121</v>
      </c>
      <c r="D185" s="5">
        <v>9</v>
      </c>
      <c r="E185" s="5">
        <v>11</v>
      </c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43">
        <f t="shared" si="12"/>
        <v>20</v>
      </c>
      <c r="Q185" s="44"/>
      <c r="R185" s="8">
        <f>P185/D193</f>
        <v>0.1111111111111111</v>
      </c>
    </row>
    <row r="186" spans="1:18" ht="16.5" customHeight="1" x14ac:dyDescent="0.15">
      <c r="A186" s="46"/>
      <c r="B186" s="42"/>
      <c r="C186" s="7" t="s">
        <v>122</v>
      </c>
      <c r="D186" s="5">
        <v>12</v>
      </c>
      <c r="E186" s="5">
        <v>8</v>
      </c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43">
        <f t="shared" si="12"/>
        <v>20</v>
      </c>
      <c r="Q186" s="44"/>
      <c r="R186" s="8">
        <f>(P186/D193)</f>
        <v>0.1111111111111111</v>
      </c>
    </row>
    <row r="187" spans="1:18" ht="16.5" customHeight="1" x14ac:dyDescent="0.15">
      <c r="A187" s="46"/>
      <c r="B187" s="42"/>
      <c r="C187" s="7" t="s">
        <v>123</v>
      </c>
      <c r="D187" s="5">
        <v>9</v>
      </c>
      <c r="E187" s="5">
        <v>11</v>
      </c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43">
        <f t="shared" si="12"/>
        <v>20</v>
      </c>
      <c r="Q187" s="44"/>
      <c r="R187" s="8">
        <f>P187/D193</f>
        <v>0.1111111111111111</v>
      </c>
    </row>
    <row r="188" spans="1:18" ht="16.5" customHeight="1" x14ac:dyDescent="0.15">
      <c r="A188" s="46"/>
      <c r="B188" s="42"/>
      <c r="C188" s="7" t="s">
        <v>126</v>
      </c>
      <c r="D188" s="5">
        <v>10</v>
      </c>
      <c r="E188" s="5">
        <v>10</v>
      </c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43">
        <f>(D188+E188+F188+G188+H188+I188+J188+K188+L188+M188+N188+O188)</f>
        <v>20</v>
      </c>
      <c r="Q188" s="44"/>
      <c r="R188" s="8">
        <f>P188/D193</f>
        <v>0.1111111111111111</v>
      </c>
    </row>
    <row r="189" spans="1:18" ht="16.5" customHeight="1" x14ac:dyDescent="0.15">
      <c r="A189" s="46"/>
      <c r="B189" s="42"/>
      <c r="C189" s="7" t="s">
        <v>127</v>
      </c>
      <c r="D189" s="5">
        <v>6</v>
      </c>
      <c r="E189" s="5">
        <v>14</v>
      </c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43">
        <f>(D189+E189+F189+G189+H189+I189+J189+K189+L189+M189+N189+O189)</f>
        <v>20</v>
      </c>
      <c r="Q189" s="44"/>
      <c r="R189" s="8">
        <f>P189/D193</f>
        <v>0.1111111111111111</v>
      </c>
    </row>
    <row r="190" spans="1:18" ht="16.5" customHeight="1" x14ac:dyDescent="0.15">
      <c r="A190" s="46"/>
      <c r="B190" s="42"/>
      <c r="C190" s="7" t="s">
        <v>135</v>
      </c>
      <c r="D190" s="5">
        <v>12</v>
      </c>
      <c r="E190" s="5">
        <v>8</v>
      </c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43">
        <f>(D190+E190+F190+G190+H190+I190+J190+K190+L190+M190+N190+O190)</f>
        <v>20</v>
      </c>
      <c r="Q190" s="44"/>
      <c r="R190" s="8">
        <f>P190/D193</f>
        <v>0.1111111111111111</v>
      </c>
    </row>
    <row r="191" spans="1:18" ht="16.5" customHeight="1" x14ac:dyDescent="0.15">
      <c r="A191" s="46"/>
      <c r="B191" s="42"/>
      <c r="C191" s="7" t="s">
        <v>128</v>
      </c>
      <c r="D191" s="5">
        <v>5</v>
      </c>
      <c r="E191" s="5">
        <v>15</v>
      </c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43">
        <f t="shared" si="12"/>
        <v>20</v>
      </c>
      <c r="Q191" s="44"/>
      <c r="R191" s="8">
        <f>P191/D193</f>
        <v>0.1111111111111111</v>
      </c>
    </row>
    <row r="192" spans="1:18" x14ac:dyDescent="0.15">
      <c r="A192" s="46"/>
      <c r="B192" s="42"/>
      <c r="C192" s="7" t="s">
        <v>27</v>
      </c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43">
        <f>(P183+P184+P185+P186+P187+P188+P189+P190+P191)</f>
        <v>180</v>
      </c>
      <c r="Q192" s="44"/>
      <c r="R192" s="8">
        <f>(R183+R184+R185+R186+R187+R188+R189+R190+R191)</f>
        <v>1.0000000000000002</v>
      </c>
    </row>
    <row r="193" spans="1:18" ht="39" x14ac:dyDescent="0.15">
      <c r="A193" s="46"/>
      <c r="B193" s="42"/>
      <c r="C193" s="7" t="s">
        <v>30</v>
      </c>
      <c r="D193" s="5">
        <v>180</v>
      </c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</row>
    <row r="195" spans="1:18" x14ac:dyDescent="0.15">
      <c r="B195" s="10"/>
      <c r="C195" s="10"/>
      <c r="D195" s="45" t="s">
        <v>19</v>
      </c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</row>
    <row r="196" spans="1:18" x14ac:dyDescent="0.15">
      <c r="B196" s="28" t="s">
        <v>31</v>
      </c>
      <c r="C196" s="28" t="s">
        <v>20</v>
      </c>
      <c r="D196" s="28" t="s">
        <v>21</v>
      </c>
      <c r="E196" s="28"/>
      <c r="F196" s="28" t="s">
        <v>22</v>
      </c>
      <c r="G196" s="28"/>
      <c r="H196" s="28" t="s">
        <v>23</v>
      </c>
      <c r="I196" s="28"/>
      <c r="J196" s="28" t="s">
        <v>24</v>
      </c>
      <c r="K196" s="28"/>
      <c r="L196" s="28" t="s">
        <v>25</v>
      </c>
      <c r="M196" s="28"/>
      <c r="N196" s="28" t="s">
        <v>26</v>
      </c>
      <c r="O196" s="28"/>
      <c r="P196" s="28" t="s">
        <v>27</v>
      </c>
      <c r="Q196" s="28"/>
      <c r="R196" s="29" t="s">
        <v>28</v>
      </c>
    </row>
    <row r="197" spans="1:18" x14ac:dyDescent="0.15"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30"/>
    </row>
    <row r="198" spans="1:18" x14ac:dyDescent="0.15"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30"/>
    </row>
    <row r="199" spans="1:18" x14ac:dyDescent="0.15">
      <c r="B199" s="28"/>
      <c r="C199" s="28"/>
      <c r="D199" s="11" t="s">
        <v>12</v>
      </c>
      <c r="E199" s="11" t="s">
        <v>29</v>
      </c>
      <c r="F199" s="11" t="s">
        <v>12</v>
      </c>
      <c r="G199" s="11" t="s">
        <v>29</v>
      </c>
      <c r="H199" s="11" t="s">
        <v>12</v>
      </c>
      <c r="I199" s="11" t="s">
        <v>29</v>
      </c>
      <c r="J199" s="11" t="s">
        <v>12</v>
      </c>
      <c r="K199" s="11" t="s">
        <v>29</v>
      </c>
      <c r="L199" s="11" t="s">
        <v>12</v>
      </c>
      <c r="M199" s="11" t="s">
        <v>29</v>
      </c>
      <c r="N199" s="11" t="s">
        <v>12</v>
      </c>
      <c r="O199" s="11" t="s">
        <v>29</v>
      </c>
      <c r="P199" s="28"/>
      <c r="Q199" s="28"/>
      <c r="R199" s="31"/>
    </row>
    <row r="200" spans="1:18" ht="18" customHeight="1" x14ac:dyDescent="0.15">
      <c r="A200" s="46">
        <v>13</v>
      </c>
      <c r="B200" s="42" t="s">
        <v>61</v>
      </c>
      <c r="C200" s="20" t="s">
        <v>84</v>
      </c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43">
        <f t="shared" ref="P200:P203" si="13">(D200+E200+F200+G200+H200+I200+J200+K200+L200+M200+N200+O200)</f>
        <v>0</v>
      </c>
      <c r="Q200" s="44"/>
      <c r="R200" s="8">
        <f>(P200/D205)</f>
        <v>0</v>
      </c>
    </row>
    <row r="201" spans="1:18" ht="18" customHeight="1" x14ac:dyDescent="0.15">
      <c r="A201" s="46"/>
      <c r="B201" s="42"/>
      <c r="C201" s="20" t="s">
        <v>85</v>
      </c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43">
        <f t="shared" si="13"/>
        <v>0</v>
      </c>
      <c r="Q201" s="44"/>
      <c r="R201" s="8">
        <f>P201/D205</f>
        <v>0</v>
      </c>
    </row>
    <row r="202" spans="1:18" ht="18" customHeight="1" x14ac:dyDescent="0.15">
      <c r="A202" s="46"/>
      <c r="B202" s="42"/>
      <c r="C202" s="20" t="s">
        <v>86</v>
      </c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43">
        <f t="shared" si="13"/>
        <v>0</v>
      </c>
      <c r="Q202" s="44"/>
      <c r="R202" s="8">
        <f>P202/D205</f>
        <v>0</v>
      </c>
    </row>
    <row r="203" spans="1:18" ht="18" customHeight="1" x14ac:dyDescent="0.15">
      <c r="A203" s="46"/>
      <c r="B203" s="42"/>
      <c r="C203" s="20" t="s">
        <v>46</v>
      </c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43">
        <f t="shared" si="13"/>
        <v>0</v>
      </c>
      <c r="Q203" s="44"/>
      <c r="R203" s="8">
        <f>(P203/D205)</f>
        <v>0</v>
      </c>
    </row>
    <row r="204" spans="1:18" x14ac:dyDescent="0.15">
      <c r="A204" s="46"/>
      <c r="B204" s="42"/>
      <c r="C204" s="7" t="s">
        <v>27</v>
      </c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43">
        <f>(P200+P201+P202+P203)</f>
        <v>0</v>
      </c>
      <c r="Q204" s="44"/>
      <c r="R204" s="8">
        <f>(R200+R201+R202+R203)</f>
        <v>0</v>
      </c>
    </row>
    <row r="205" spans="1:18" ht="39" x14ac:dyDescent="0.15">
      <c r="A205" s="46"/>
      <c r="B205" s="42"/>
      <c r="C205" s="7" t="s">
        <v>30</v>
      </c>
      <c r="D205" s="5">
        <v>180</v>
      </c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</row>
    <row r="207" spans="1:18" x14ac:dyDescent="0.15">
      <c r="B207" s="10"/>
      <c r="C207" s="10"/>
      <c r="D207" s="45" t="s">
        <v>19</v>
      </c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</row>
    <row r="208" spans="1:18" x14ac:dyDescent="0.15">
      <c r="B208" s="28" t="s">
        <v>31</v>
      </c>
      <c r="C208" s="28" t="s">
        <v>20</v>
      </c>
      <c r="D208" s="28" t="s">
        <v>21</v>
      </c>
      <c r="E208" s="28"/>
      <c r="F208" s="28" t="s">
        <v>22</v>
      </c>
      <c r="G208" s="28"/>
      <c r="H208" s="28" t="s">
        <v>23</v>
      </c>
      <c r="I208" s="28"/>
      <c r="J208" s="28" t="s">
        <v>24</v>
      </c>
      <c r="K208" s="28"/>
      <c r="L208" s="28" t="s">
        <v>25</v>
      </c>
      <c r="M208" s="28"/>
      <c r="N208" s="28" t="s">
        <v>26</v>
      </c>
      <c r="O208" s="28"/>
      <c r="P208" s="28" t="s">
        <v>27</v>
      </c>
      <c r="Q208" s="28"/>
      <c r="R208" s="29" t="s">
        <v>28</v>
      </c>
    </row>
    <row r="209" spans="1:18" x14ac:dyDescent="0.15"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30"/>
    </row>
    <row r="210" spans="1:18" x14ac:dyDescent="0.15"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30"/>
    </row>
    <row r="211" spans="1:18" x14ac:dyDescent="0.15">
      <c r="B211" s="28"/>
      <c r="C211" s="28"/>
      <c r="D211" s="11" t="s">
        <v>12</v>
      </c>
      <c r="E211" s="11" t="s">
        <v>29</v>
      </c>
      <c r="F211" s="11" t="s">
        <v>12</v>
      </c>
      <c r="G211" s="11" t="s">
        <v>29</v>
      </c>
      <c r="H211" s="11" t="s">
        <v>12</v>
      </c>
      <c r="I211" s="11" t="s">
        <v>29</v>
      </c>
      <c r="J211" s="11" t="s">
        <v>12</v>
      </c>
      <c r="K211" s="11" t="s">
        <v>29</v>
      </c>
      <c r="L211" s="11" t="s">
        <v>12</v>
      </c>
      <c r="M211" s="11" t="s">
        <v>29</v>
      </c>
      <c r="N211" s="11" t="s">
        <v>12</v>
      </c>
      <c r="O211" s="11" t="s">
        <v>29</v>
      </c>
      <c r="P211" s="28"/>
      <c r="Q211" s="28"/>
      <c r="R211" s="31"/>
    </row>
    <row r="212" spans="1:18" ht="16.5" customHeight="1" x14ac:dyDescent="0.15">
      <c r="A212" s="46">
        <v>14</v>
      </c>
      <c r="B212" s="42" t="s">
        <v>62</v>
      </c>
      <c r="C212" s="7" t="s">
        <v>164</v>
      </c>
      <c r="D212" s="5">
        <v>13</v>
      </c>
      <c r="E212" s="5">
        <v>12</v>
      </c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43">
        <f t="shared" ref="P212:P219" si="14">(D212+E212+F212+G212+H212+I212+J212+K212+L212+M212+N212+O212)</f>
        <v>25</v>
      </c>
      <c r="Q212" s="44"/>
      <c r="R212" s="8">
        <f>(P212/D221)</f>
        <v>0.1388888888888889</v>
      </c>
    </row>
    <row r="213" spans="1:18" ht="16.5" customHeight="1" x14ac:dyDescent="0.15">
      <c r="A213" s="46"/>
      <c r="B213" s="42"/>
      <c r="C213" s="7" t="s">
        <v>188</v>
      </c>
      <c r="D213" s="5">
        <v>10</v>
      </c>
      <c r="E213" s="5">
        <v>13</v>
      </c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43">
        <f t="shared" si="14"/>
        <v>23</v>
      </c>
      <c r="Q213" s="44"/>
      <c r="R213" s="8">
        <f>P213/D221</f>
        <v>0.12777777777777777</v>
      </c>
    </row>
    <row r="214" spans="1:18" ht="16.5" customHeight="1" x14ac:dyDescent="0.15">
      <c r="A214" s="46"/>
      <c r="B214" s="42"/>
      <c r="C214" s="7" t="s">
        <v>189</v>
      </c>
      <c r="D214" s="5">
        <v>10</v>
      </c>
      <c r="E214" s="5">
        <v>15</v>
      </c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43">
        <f t="shared" si="14"/>
        <v>25</v>
      </c>
      <c r="Q214" s="44"/>
      <c r="R214" s="8">
        <f>P214/D221</f>
        <v>0.1388888888888889</v>
      </c>
    </row>
    <row r="215" spans="1:18" ht="16.5" customHeight="1" x14ac:dyDescent="0.15">
      <c r="A215" s="46"/>
      <c r="B215" s="42"/>
      <c r="C215" s="7" t="s">
        <v>190</v>
      </c>
      <c r="D215" s="5">
        <v>14</v>
      </c>
      <c r="E215" s="5">
        <v>14</v>
      </c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43">
        <f t="shared" si="14"/>
        <v>28</v>
      </c>
      <c r="Q215" s="44"/>
      <c r="R215" s="8">
        <f>(P215/D221)</f>
        <v>0.15555555555555556</v>
      </c>
    </row>
    <row r="216" spans="1:18" ht="16.5" customHeight="1" x14ac:dyDescent="0.15">
      <c r="A216" s="46"/>
      <c r="B216" s="42"/>
      <c r="C216" s="7" t="s">
        <v>191</v>
      </c>
      <c r="D216" s="5">
        <v>19</v>
      </c>
      <c r="E216" s="5">
        <v>17</v>
      </c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43">
        <f>(D216+E216+F216+G216+H216+I216+J216+K216+L216+M216+N216+O216)</f>
        <v>36</v>
      </c>
      <c r="Q216" s="44"/>
      <c r="R216" s="8">
        <f>P216/D221</f>
        <v>0.2</v>
      </c>
    </row>
    <row r="217" spans="1:18" ht="16.5" customHeight="1" x14ac:dyDescent="0.15">
      <c r="A217" s="46"/>
      <c r="B217" s="42"/>
      <c r="C217" s="7" t="s">
        <v>195</v>
      </c>
      <c r="D217" s="5">
        <v>20</v>
      </c>
      <c r="E217" s="5">
        <v>18</v>
      </c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43">
        <f>(D217+E217+F217+G217+H217+I217+J217+K217+L217+M217+N217+O217)</f>
        <v>38</v>
      </c>
      <c r="Q217" s="44"/>
      <c r="R217" s="8">
        <f>P217/D221</f>
        <v>0.21111111111111111</v>
      </c>
    </row>
    <row r="218" spans="1:18" ht="16.5" customHeight="1" x14ac:dyDescent="0.15">
      <c r="A218" s="46"/>
      <c r="B218" s="42"/>
      <c r="C218" s="7" t="s">
        <v>193</v>
      </c>
      <c r="D218" s="5">
        <v>20</v>
      </c>
      <c r="E218" s="5">
        <v>21</v>
      </c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43">
        <f t="shared" si="14"/>
        <v>41</v>
      </c>
      <c r="Q218" s="44"/>
      <c r="R218" s="8">
        <f>P218/D221</f>
        <v>0.22777777777777777</v>
      </c>
    </row>
    <row r="219" spans="1:18" ht="16.5" customHeight="1" x14ac:dyDescent="0.15">
      <c r="A219" s="46"/>
      <c r="B219" s="42"/>
      <c r="C219" s="7" t="s">
        <v>169</v>
      </c>
      <c r="D219" s="5">
        <v>16</v>
      </c>
      <c r="E219" s="5">
        <v>19</v>
      </c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43">
        <f t="shared" si="14"/>
        <v>35</v>
      </c>
      <c r="Q219" s="44"/>
      <c r="R219" s="8">
        <f>P219/D221</f>
        <v>0.19444444444444445</v>
      </c>
    </row>
    <row r="220" spans="1:18" x14ac:dyDescent="0.15">
      <c r="A220" s="46"/>
      <c r="B220" s="42"/>
      <c r="C220" s="7" t="s">
        <v>27</v>
      </c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43">
        <f>(P212+P213+P214+P215+P216+P217+P218+P219)</f>
        <v>251</v>
      </c>
      <c r="Q220" s="44"/>
      <c r="R220" s="8">
        <f>(R212+R213+R214+R215+R216+R217+R218+R219)</f>
        <v>1.3944444444444444</v>
      </c>
    </row>
    <row r="221" spans="1:18" ht="39" x14ac:dyDescent="0.15">
      <c r="A221" s="46"/>
      <c r="B221" s="42"/>
      <c r="C221" s="7" t="s">
        <v>30</v>
      </c>
      <c r="D221" s="5">
        <v>180</v>
      </c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</row>
    <row r="223" spans="1:18" x14ac:dyDescent="0.15">
      <c r="B223" s="10"/>
      <c r="C223" s="10"/>
      <c r="D223" s="45" t="s">
        <v>19</v>
      </c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</row>
    <row r="224" spans="1:18" x14ac:dyDescent="0.15">
      <c r="B224" s="28" t="s">
        <v>31</v>
      </c>
      <c r="C224" s="28" t="s">
        <v>20</v>
      </c>
      <c r="D224" s="28" t="s">
        <v>21</v>
      </c>
      <c r="E224" s="28"/>
      <c r="F224" s="28" t="s">
        <v>22</v>
      </c>
      <c r="G224" s="28"/>
      <c r="H224" s="28" t="s">
        <v>23</v>
      </c>
      <c r="I224" s="28"/>
      <c r="J224" s="28" t="s">
        <v>24</v>
      </c>
      <c r="K224" s="28"/>
      <c r="L224" s="28" t="s">
        <v>25</v>
      </c>
      <c r="M224" s="28"/>
      <c r="N224" s="28" t="s">
        <v>26</v>
      </c>
      <c r="O224" s="28"/>
      <c r="P224" s="28" t="s">
        <v>27</v>
      </c>
      <c r="Q224" s="28"/>
      <c r="R224" s="29" t="s">
        <v>28</v>
      </c>
    </row>
    <row r="225" spans="1:18" x14ac:dyDescent="0.15"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30"/>
    </row>
    <row r="226" spans="1:18" x14ac:dyDescent="0.15"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30"/>
    </row>
    <row r="227" spans="1:18" x14ac:dyDescent="0.15">
      <c r="B227" s="28"/>
      <c r="C227" s="28"/>
      <c r="D227" s="11" t="s">
        <v>12</v>
      </c>
      <c r="E227" s="11" t="s">
        <v>29</v>
      </c>
      <c r="F227" s="11" t="s">
        <v>12</v>
      </c>
      <c r="G227" s="11" t="s">
        <v>29</v>
      </c>
      <c r="H227" s="11" t="s">
        <v>12</v>
      </c>
      <c r="I227" s="11" t="s">
        <v>29</v>
      </c>
      <c r="J227" s="11" t="s">
        <v>12</v>
      </c>
      <c r="K227" s="11" t="s">
        <v>29</v>
      </c>
      <c r="L227" s="11" t="s">
        <v>12</v>
      </c>
      <c r="M227" s="11" t="s">
        <v>29</v>
      </c>
      <c r="N227" s="11" t="s">
        <v>12</v>
      </c>
      <c r="O227" s="11" t="s">
        <v>29</v>
      </c>
      <c r="P227" s="28"/>
      <c r="Q227" s="28"/>
      <c r="R227" s="31"/>
    </row>
    <row r="228" spans="1:18" ht="16.5" customHeight="1" x14ac:dyDescent="0.15">
      <c r="A228" s="46">
        <v>15</v>
      </c>
      <c r="B228" s="42" t="s">
        <v>63</v>
      </c>
      <c r="C228" s="17" t="s">
        <v>185</v>
      </c>
      <c r="D228" s="18">
        <v>10</v>
      </c>
      <c r="E228" s="18">
        <v>9</v>
      </c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43">
        <f t="shared" ref="P228:P236" si="15">(D228+E228+F228+G228+H228+I228+J228+K228+L228+M228+N228+O228)</f>
        <v>19</v>
      </c>
      <c r="Q228" s="44"/>
      <c r="R228" s="8">
        <f>(P228/D238)</f>
        <v>0.10555555555555556</v>
      </c>
    </row>
    <row r="229" spans="1:18" ht="16.5" customHeight="1" x14ac:dyDescent="0.15">
      <c r="A229" s="46"/>
      <c r="B229" s="42"/>
      <c r="C229" s="17" t="s">
        <v>183</v>
      </c>
      <c r="D229" s="18">
        <v>8</v>
      </c>
      <c r="E229" s="19">
        <v>12</v>
      </c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43">
        <f t="shared" si="15"/>
        <v>20</v>
      </c>
      <c r="Q229" s="44"/>
      <c r="R229" s="8">
        <f>P229/D238</f>
        <v>0.1111111111111111</v>
      </c>
    </row>
    <row r="230" spans="1:18" ht="16.5" customHeight="1" x14ac:dyDescent="0.15">
      <c r="A230" s="46"/>
      <c r="B230" s="42"/>
      <c r="C230" s="17" t="s">
        <v>153</v>
      </c>
      <c r="D230" s="18">
        <v>11</v>
      </c>
      <c r="E230" s="19">
        <v>10</v>
      </c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43">
        <f>(D230+E230+F230+G230+H230+I230+J230+K230+L230+M230+N230+O230)</f>
        <v>21</v>
      </c>
      <c r="Q230" s="44"/>
      <c r="R230" s="8">
        <f>P230/D238</f>
        <v>0.11666666666666667</v>
      </c>
    </row>
    <row r="231" spans="1:18" ht="16.5" customHeight="1" x14ac:dyDescent="0.15">
      <c r="A231" s="46"/>
      <c r="B231" s="42"/>
      <c r="C231" s="17" t="s">
        <v>159</v>
      </c>
      <c r="D231" s="18">
        <v>9</v>
      </c>
      <c r="E231" s="19">
        <v>12</v>
      </c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43">
        <f>(D231+E231+F231+G231+H231+I231+J231+K231+L231+M231+N231+O231)</f>
        <v>21</v>
      </c>
      <c r="Q231" s="44"/>
      <c r="R231" s="8">
        <f>P231/D238</f>
        <v>0.11666666666666667</v>
      </c>
    </row>
    <row r="232" spans="1:18" ht="16.5" customHeight="1" x14ac:dyDescent="0.15">
      <c r="A232" s="46"/>
      <c r="B232" s="42"/>
      <c r="C232" s="17" t="s">
        <v>154</v>
      </c>
      <c r="D232" s="18">
        <v>12</v>
      </c>
      <c r="E232" s="19">
        <v>11</v>
      </c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43">
        <f>(D232+E232+F232+G232+H232+I232+J232+K232+L232+M232+N232+O232)</f>
        <v>23</v>
      </c>
      <c r="Q232" s="44"/>
      <c r="R232" s="8">
        <f>P232/D238</f>
        <v>0.12777777777777777</v>
      </c>
    </row>
    <row r="233" spans="1:18" ht="16.5" customHeight="1" x14ac:dyDescent="0.15">
      <c r="A233" s="46"/>
      <c r="B233" s="42"/>
      <c r="C233" s="17" t="s">
        <v>158</v>
      </c>
      <c r="D233" s="18">
        <v>14</v>
      </c>
      <c r="E233" s="19">
        <v>8</v>
      </c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43">
        <f>(D233+E233+F233+G233+H233+I233+J233+K233+L233+M233+N233+O233)</f>
        <v>22</v>
      </c>
      <c r="Q233" s="44"/>
      <c r="R233" s="8">
        <f>P233/D238</f>
        <v>0.12222222222222222</v>
      </c>
    </row>
    <row r="234" spans="1:18" ht="16.5" customHeight="1" x14ac:dyDescent="0.15">
      <c r="A234" s="46"/>
      <c r="B234" s="42"/>
      <c r="C234" s="17" t="s">
        <v>181</v>
      </c>
      <c r="D234" s="18">
        <v>14</v>
      </c>
      <c r="E234" s="19">
        <v>7</v>
      </c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43">
        <f t="shared" si="15"/>
        <v>21</v>
      </c>
      <c r="Q234" s="44"/>
      <c r="R234" s="8">
        <f>P234/D238</f>
        <v>0.11666666666666667</v>
      </c>
    </row>
    <row r="235" spans="1:18" ht="16.5" customHeight="1" x14ac:dyDescent="0.15">
      <c r="A235" s="46"/>
      <c r="B235" s="42"/>
      <c r="C235" s="17" t="s">
        <v>184</v>
      </c>
      <c r="D235" s="18">
        <v>2</v>
      </c>
      <c r="E235" s="19">
        <v>3</v>
      </c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43">
        <f t="shared" si="15"/>
        <v>5</v>
      </c>
      <c r="Q235" s="44"/>
      <c r="R235" s="8">
        <f>(P235/D238)</f>
        <v>2.7777777777777776E-2</v>
      </c>
    </row>
    <row r="236" spans="1:18" ht="16.5" customHeight="1" x14ac:dyDescent="0.15">
      <c r="A236" s="46"/>
      <c r="B236" s="42"/>
      <c r="C236" s="17" t="s">
        <v>186</v>
      </c>
      <c r="D236" s="18">
        <v>11</v>
      </c>
      <c r="E236" s="19">
        <v>17</v>
      </c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43">
        <f t="shared" si="15"/>
        <v>28</v>
      </c>
      <c r="Q236" s="44"/>
      <c r="R236" s="8">
        <f>P236/D238</f>
        <v>0.15555555555555556</v>
      </c>
    </row>
    <row r="237" spans="1:18" x14ac:dyDescent="0.15">
      <c r="A237" s="46"/>
      <c r="B237" s="42"/>
      <c r="C237" s="7" t="s">
        <v>27</v>
      </c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43">
        <f>(P228+P229+P230+P231+P232+P233+P234+P235+P236)</f>
        <v>180</v>
      </c>
      <c r="Q237" s="44"/>
      <c r="R237" s="8">
        <f>(R228+R229+R230+R231+R232+R233+R234+R235+R236)</f>
        <v>1</v>
      </c>
    </row>
    <row r="238" spans="1:18" ht="39" x14ac:dyDescent="0.15">
      <c r="A238" s="46"/>
      <c r="B238" s="42"/>
      <c r="C238" s="7" t="s">
        <v>30</v>
      </c>
      <c r="D238" s="5">
        <v>180</v>
      </c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</row>
    <row r="240" spans="1:18" x14ac:dyDescent="0.15">
      <c r="B240" s="10"/>
      <c r="C240" s="10"/>
      <c r="D240" s="45" t="s">
        <v>19</v>
      </c>
      <c r="E240" s="45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</row>
    <row r="241" spans="1:18" x14ac:dyDescent="0.15">
      <c r="B241" s="28" t="s">
        <v>31</v>
      </c>
      <c r="C241" s="28" t="s">
        <v>20</v>
      </c>
      <c r="D241" s="28" t="s">
        <v>21</v>
      </c>
      <c r="E241" s="28"/>
      <c r="F241" s="28" t="s">
        <v>22</v>
      </c>
      <c r="G241" s="28"/>
      <c r="H241" s="28" t="s">
        <v>23</v>
      </c>
      <c r="I241" s="28"/>
      <c r="J241" s="28" t="s">
        <v>24</v>
      </c>
      <c r="K241" s="28"/>
      <c r="L241" s="28" t="s">
        <v>25</v>
      </c>
      <c r="M241" s="28"/>
      <c r="N241" s="28" t="s">
        <v>26</v>
      </c>
      <c r="O241" s="28"/>
      <c r="P241" s="28" t="s">
        <v>27</v>
      </c>
      <c r="Q241" s="28"/>
      <c r="R241" s="29" t="s">
        <v>28</v>
      </c>
    </row>
    <row r="242" spans="1:18" x14ac:dyDescent="0.15"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30"/>
    </row>
    <row r="243" spans="1:18" x14ac:dyDescent="0.15"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30"/>
    </row>
    <row r="244" spans="1:18" x14ac:dyDescent="0.15">
      <c r="B244" s="28"/>
      <c r="C244" s="28"/>
      <c r="D244" s="11" t="s">
        <v>12</v>
      </c>
      <c r="E244" s="11" t="s">
        <v>29</v>
      </c>
      <c r="F244" s="11" t="s">
        <v>12</v>
      </c>
      <c r="G244" s="11" t="s">
        <v>29</v>
      </c>
      <c r="H244" s="11" t="s">
        <v>12</v>
      </c>
      <c r="I244" s="11" t="s">
        <v>29</v>
      </c>
      <c r="J244" s="11" t="s">
        <v>12</v>
      </c>
      <c r="K244" s="11" t="s">
        <v>29</v>
      </c>
      <c r="L244" s="11" t="s">
        <v>12</v>
      </c>
      <c r="M244" s="11" t="s">
        <v>29</v>
      </c>
      <c r="N244" s="11" t="s">
        <v>12</v>
      </c>
      <c r="O244" s="11" t="s">
        <v>29</v>
      </c>
      <c r="P244" s="28"/>
      <c r="Q244" s="28"/>
      <c r="R244" s="31"/>
    </row>
    <row r="245" spans="1:18" ht="16.5" customHeight="1" x14ac:dyDescent="0.15">
      <c r="A245" s="46">
        <v>16</v>
      </c>
      <c r="B245" s="42" t="s">
        <v>64</v>
      </c>
      <c r="C245" s="7" t="s">
        <v>94</v>
      </c>
      <c r="D245" s="5">
        <v>14</v>
      </c>
      <c r="E245" s="5">
        <v>11</v>
      </c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43">
        <f t="shared" ref="P245:P249" si="16">(D245+E245+F245+G245+H245+I245+J245+K245+L245+M245+N245+O245)</f>
        <v>25</v>
      </c>
      <c r="Q245" s="44"/>
      <c r="R245" s="8">
        <f>(P245/D251)</f>
        <v>0.1388888888888889</v>
      </c>
    </row>
    <row r="246" spans="1:18" ht="16.5" customHeight="1" x14ac:dyDescent="0.15">
      <c r="A246" s="46"/>
      <c r="B246" s="42"/>
      <c r="C246" s="7" t="s">
        <v>97</v>
      </c>
      <c r="D246" s="5">
        <v>13</v>
      </c>
      <c r="E246" s="5">
        <v>14</v>
      </c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43">
        <f t="shared" si="16"/>
        <v>27</v>
      </c>
      <c r="Q246" s="44"/>
      <c r="R246" s="8">
        <f>P246/D251</f>
        <v>0.15</v>
      </c>
    </row>
    <row r="247" spans="1:18" ht="16.5" customHeight="1" x14ac:dyDescent="0.15">
      <c r="A247" s="46"/>
      <c r="B247" s="42"/>
      <c r="C247" s="7" t="s">
        <v>75</v>
      </c>
      <c r="D247" s="5">
        <v>15</v>
      </c>
      <c r="E247" s="5">
        <v>12</v>
      </c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43">
        <f t="shared" si="16"/>
        <v>27</v>
      </c>
      <c r="Q247" s="44"/>
      <c r="R247" s="8">
        <f>P247/D251</f>
        <v>0.15</v>
      </c>
    </row>
    <row r="248" spans="1:18" ht="16.5" customHeight="1" x14ac:dyDescent="0.15">
      <c r="A248" s="46"/>
      <c r="B248" s="42"/>
      <c r="C248" s="7" t="s">
        <v>101</v>
      </c>
      <c r="D248" s="5">
        <v>13</v>
      </c>
      <c r="E248" s="5">
        <v>15</v>
      </c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43">
        <f t="shared" si="16"/>
        <v>28</v>
      </c>
      <c r="Q248" s="44"/>
      <c r="R248" s="8">
        <f>(P248/D251)</f>
        <v>0.15555555555555556</v>
      </c>
    </row>
    <row r="249" spans="1:18" ht="16.5" customHeight="1" x14ac:dyDescent="0.15">
      <c r="A249" s="46"/>
      <c r="B249" s="42"/>
      <c r="C249" s="7" t="s">
        <v>102</v>
      </c>
      <c r="D249" s="5">
        <v>16</v>
      </c>
      <c r="E249" s="5">
        <v>12</v>
      </c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43">
        <f t="shared" si="16"/>
        <v>28</v>
      </c>
      <c r="Q249" s="44"/>
      <c r="R249" s="8">
        <f>P249/D251</f>
        <v>0.15555555555555556</v>
      </c>
    </row>
    <row r="250" spans="1:18" x14ac:dyDescent="0.15">
      <c r="A250" s="46"/>
      <c r="B250" s="42"/>
      <c r="C250" s="7" t="s">
        <v>27</v>
      </c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43">
        <f>(P245+P246+P247+P248+P249)</f>
        <v>135</v>
      </c>
      <c r="Q250" s="44"/>
      <c r="R250" s="8">
        <f>(R245+R246+R247+R248+R249)</f>
        <v>0.75</v>
      </c>
    </row>
    <row r="251" spans="1:18" ht="39" x14ac:dyDescent="0.15">
      <c r="A251" s="46"/>
      <c r="B251" s="42"/>
      <c r="C251" s="7" t="s">
        <v>30</v>
      </c>
      <c r="D251" s="5">
        <v>180</v>
      </c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</row>
    <row r="253" spans="1:18" x14ac:dyDescent="0.15">
      <c r="B253" s="10"/>
      <c r="C253" s="10"/>
      <c r="D253" s="45" t="s">
        <v>19</v>
      </c>
      <c r="E253" s="45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</row>
    <row r="254" spans="1:18" x14ac:dyDescent="0.15">
      <c r="B254" s="28" t="s">
        <v>31</v>
      </c>
      <c r="C254" s="28" t="s">
        <v>20</v>
      </c>
      <c r="D254" s="28" t="s">
        <v>21</v>
      </c>
      <c r="E254" s="28"/>
      <c r="F254" s="28" t="s">
        <v>22</v>
      </c>
      <c r="G254" s="28"/>
      <c r="H254" s="28" t="s">
        <v>23</v>
      </c>
      <c r="I254" s="28"/>
      <c r="J254" s="28" t="s">
        <v>24</v>
      </c>
      <c r="K254" s="28"/>
      <c r="L254" s="28" t="s">
        <v>25</v>
      </c>
      <c r="M254" s="28"/>
      <c r="N254" s="28" t="s">
        <v>26</v>
      </c>
      <c r="O254" s="28"/>
      <c r="P254" s="28" t="s">
        <v>27</v>
      </c>
      <c r="Q254" s="28"/>
      <c r="R254" s="29" t="s">
        <v>28</v>
      </c>
    </row>
    <row r="255" spans="1:18" x14ac:dyDescent="0.15"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30"/>
    </row>
    <row r="256" spans="1:18" x14ac:dyDescent="0.15"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30"/>
    </row>
    <row r="257" spans="1:26" x14ac:dyDescent="0.15">
      <c r="B257" s="28"/>
      <c r="C257" s="28"/>
      <c r="D257" s="11" t="s">
        <v>12</v>
      </c>
      <c r="E257" s="11" t="s">
        <v>29</v>
      </c>
      <c r="F257" s="11" t="s">
        <v>12</v>
      </c>
      <c r="G257" s="11" t="s">
        <v>29</v>
      </c>
      <c r="H257" s="11" t="s">
        <v>12</v>
      </c>
      <c r="I257" s="11" t="s">
        <v>29</v>
      </c>
      <c r="J257" s="11" t="s">
        <v>12</v>
      </c>
      <c r="K257" s="11" t="s">
        <v>29</v>
      </c>
      <c r="L257" s="11" t="s">
        <v>12</v>
      </c>
      <c r="M257" s="11" t="s">
        <v>29</v>
      </c>
      <c r="N257" s="11" t="s">
        <v>12</v>
      </c>
      <c r="O257" s="11" t="s">
        <v>29</v>
      </c>
      <c r="P257" s="28"/>
      <c r="Q257" s="28"/>
      <c r="R257" s="31"/>
    </row>
    <row r="258" spans="1:26" ht="16.5" customHeight="1" x14ac:dyDescent="0.15">
      <c r="A258" s="46">
        <v>17</v>
      </c>
      <c r="B258" s="42" t="s">
        <v>65</v>
      </c>
      <c r="C258" s="7" t="s">
        <v>211</v>
      </c>
      <c r="D258" s="5">
        <v>12</v>
      </c>
      <c r="E258" s="5">
        <v>9</v>
      </c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43">
        <f>(D258+E258+F258+G258+H258+I258+J258+K258+L258+M258+N258+O258)</f>
        <v>21</v>
      </c>
      <c r="Q258" s="44"/>
      <c r="R258" s="8">
        <f>(P258/D268)</f>
        <v>0.11666666666666667</v>
      </c>
    </row>
    <row r="259" spans="1:26" ht="16.5" customHeight="1" x14ac:dyDescent="0.15">
      <c r="A259" s="46"/>
      <c r="B259" s="42"/>
      <c r="C259" s="7" t="s">
        <v>212</v>
      </c>
      <c r="D259" s="5">
        <v>9</v>
      </c>
      <c r="E259" s="5">
        <v>12</v>
      </c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43">
        <f t="shared" ref="P259:P266" si="17">(D259+E259+F259+G259+H259+I259+J259+K259+L259+M259+N259+O259)</f>
        <v>21</v>
      </c>
      <c r="Q259" s="44"/>
      <c r="R259" s="8">
        <f>P259/D268</f>
        <v>0.11666666666666667</v>
      </c>
    </row>
    <row r="260" spans="1:26" ht="16.5" customHeight="1" x14ac:dyDescent="0.15">
      <c r="A260" s="46"/>
      <c r="B260" s="42"/>
      <c r="C260" s="7" t="s">
        <v>157</v>
      </c>
      <c r="D260" s="5">
        <v>9</v>
      </c>
      <c r="E260" s="5">
        <v>11</v>
      </c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43">
        <f t="shared" si="17"/>
        <v>20</v>
      </c>
      <c r="Q260" s="44"/>
      <c r="R260" s="8">
        <f>P260/D268</f>
        <v>0.1111111111111111</v>
      </c>
    </row>
    <row r="261" spans="1:26" ht="16.5" customHeight="1" x14ac:dyDescent="0.15">
      <c r="A261" s="46"/>
      <c r="B261" s="42"/>
      <c r="C261" s="7" t="s">
        <v>213</v>
      </c>
      <c r="D261" s="5">
        <v>11</v>
      </c>
      <c r="E261" s="5">
        <v>9</v>
      </c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43">
        <f t="shared" si="17"/>
        <v>20</v>
      </c>
      <c r="Q261" s="44"/>
      <c r="R261" s="8">
        <f>(P261/D268)</f>
        <v>0.1111111111111111</v>
      </c>
    </row>
    <row r="262" spans="1:26" ht="16.5" customHeight="1" x14ac:dyDescent="0.15">
      <c r="A262" s="46"/>
      <c r="B262" s="42"/>
      <c r="C262" s="7" t="s">
        <v>214</v>
      </c>
      <c r="D262" s="5">
        <v>12</v>
      </c>
      <c r="E262" s="5">
        <v>11</v>
      </c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43">
        <f t="shared" si="17"/>
        <v>23</v>
      </c>
      <c r="Q262" s="44"/>
      <c r="R262" s="8">
        <f>P262/D268</f>
        <v>0.12777777777777777</v>
      </c>
    </row>
    <row r="263" spans="1:26" ht="16.5" customHeight="1" x14ac:dyDescent="0.15">
      <c r="A263" s="46"/>
      <c r="B263" s="42"/>
      <c r="C263" s="7" t="s">
        <v>155</v>
      </c>
      <c r="D263" s="5">
        <v>14</v>
      </c>
      <c r="E263" s="5">
        <v>8</v>
      </c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43">
        <f>(D263+E263+F263+G263+H263+I263+J263+K263+L263+M263+N263+O263)</f>
        <v>22</v>
      </c>
      <c r="Q263" s="44"/>
      <c r="R263" s="8">
        <f>P263/D268</f>
        <v>0.12222222222222222</v>
      </c>
      <c r="Z263" s="1" t="s">
        <v>217</v>
      </c>
    </row>
    <row r="264" spans="1:26" ht="16.5" customHeight="1" x14ac:dyDescent="0.15">
      <c r="A264" s="46"/>
      <c r="B264" s="42"/>
      <c r="C264" s="7" t="s">
        <v>152</v>
      </c>
      <c r="D264" s="5">
        <v>14</v>
      </c>
      <c r="E264" s="5">
        <v>7</v>
      </c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43">
        <f>(D264+E264+F264+G264+H264+I264+J264+K264+L264+M264+N264+O264)</f>
        <v>21</v>
      </c>
      <c r="Q264" s="44"/>
      <c r="R264" s="8">
        <f>P264/D268</f>
        <v>0.11666666666666667</v>
      </c>
    </row>
    <row r="265" spans="1:26" ht="16.5" customHeight="1" x14ac:dyDescent="0.15">
      <c r="A265" s="46"/>
      <c r="B265" s="42"/>
      <c r="C265" s="7" t="s">
        <v>184</v>
      </c>
      <c r="D265" s="5">
        <v>2</v>
      </c>
      <c r="E265" s="5">
        <v>3</v>
      </c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43">
        <f>(D265+E265+F265+G265+H265+I265+J265+K265+L265+M265+N265+O265)</f>
        <v>5</v>
      </c>
      <c r="Q265" s="44"/>
      <c r="R265" s="8">
        <f>P265/D268</f>
        <v>2.7777777777777776E-2</v>
      </c>
    </row>
    <row r="266" spans="1:26" ht="16.5" customHeight="1" x14ac:dyDescent="0.15">
      <c r="A266" s="46"/>
      <c r="B266" s="42"/>
      <c r="C266" s="7" t="s">
        <v>218</v>
      </c>
      <c r="D266" s="5">
        <v>11</v>
      </c>
      <c r="E266" s="5">
        <v>17</v>
      </c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43">
        <f t="shared" si="17"/>
        <v>28</v>
      </c>
      <c r="Q266" s="44"/>
      <c r="R266" s="8">
        <f>P266/D268</f>
        <v>0.15555555555555556</v>
      </c>
    </row>
    <row r="267" spans="1:26" x14ac:dyDescent="0.15">
      <c r="A267" s="46"/>
      <c r="B267" s="42"/>
      <c r="C267" s="7" t="s">
        <v>27</v>
      </c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43">
        <f>(P258+P259+P260+P261+P262+P263+P264+P265+P266)</f>
        <v>181</v>
      </c>
      <c r="Q267" s="44"/>
      <c r="R267" s="8">
        <f>(R258+R259+R260+R261+R262+R263+R264+R265+R266)</f>
        <v>1.0055555555555555</v>
      </c>
    </row>
    <row r="268" spans="1:26" ht="39" x14ac:dyDescent="0.15">
      <c r="A268" s="46"/>
      <c r="B268" s="42"/>
      <c r="C268" s="7" t="s">
        <v>30</v>
      </c>
      <c r="D268" s="5">
        <v>180</v>
      </c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</row>
    <row r="270" spans="1:26" x14ac:dyDescent="0.15">
      <c r="B270" s="10"/>
      <c r="C270" s="10"/>
      <c r="D270" s="45" t="s">
        <v>19</v>
      </c>
      <c r="E270" s="45"/>
      <c r="F270" s="45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45"/>
    </row>
    <row r="271" spans="1:26" x14ac:dyDescent="0.15">
      <c r="B271" s="28" t="s">
        <v>31</v>
      </c>
      <c r="C271" s="28" t="s">
        <v>20</v>
      </c>
      <c r="D271" s="28" t="s">
        <v>21</v>
      </c>
      <c r="E271" s="28"/>
      <c r="F271" s="28" t="s">
        <v>22</v>
      </c>
      <c r="G271" s="28"/>
      <c r="H271" s="28" t="s">
        <v>23</v>
      </c>
      <c r="I271" s="28"/>
      <c r="J271" s="28" t="s">
        <v>24</v>
      </c>
      <c r="K271" s="28"/>
      <c r="L271" s="28" t="s">
        <v>25</v>
      </c>
      <c r="M271" s="28"/>
      <c r="N271" s="28" t="s">
        <v>26</v>
      </c>
      <c r="O271" s="28"/>
      <c r="P271" s="28" t="s">
        <v>27</v>
      </c>
      <c r="Q271" s="28"/>
      <c r="R271" s="29" t="s">
        <v>28</v>
      </c>
    </row>
    <row r="272" spans="1:26" x14ac:dyDescent="0.15"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30"/>
    </row>
    <row r="273" spans="1:18" x14ac:dyDescent="0.15"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30"/>
    </row>
    <row r="274" spans="1:18" x14ac:dyDescent="0.15">
      <c r="B274" s="28"/>
      <c r="C274" s="28"/>
      <c r="D274" s="11" t="s">
        <v>12</v>
      </c>
      <c r="E274" s="11" t="s">
        <v>29</v>
      </c>
      <c r="F274" s="11" t="s">
        <v>12</v>
      </c>
      <c r="G274" s="11" t="s">
        <v>29</v>
      </c>
      <c r="H274" s="11" t="s">
        <v>12</v>
      </c>
      <c r="I274" s="11" t="s">
        <v>29</v>
      </c>
      <c r="J274" s="11" t="s">
        <v>12</v>
      </c>
      <c r="K274" s="11" t="s">
        <v>29</v>
      </c>
      <c r="L274" s="11" t="s">
        <v>12</v>
      </c>
      <c r="M274" s="11" t="s">
        <v>29</v>
      </c>
      <c r="N274" s="11" t="s">
        <v>12</v>
      </c>
      <c r="O274" s="11" t="s">
        <v>29</v>
      </c>
      <c r="P274" s="28"/>
      <c r="Q274" s="28"/>
      <c r="R274" s="31"/>
    </row>
    <row r="275" spans="1:18" ht="16.5" customHeight="1" x14ac:dyDescent="0.15">
      <c r="A275" s="46">
        <v>18</v>
      </c>
      <c r="B275" s="42" t="s">
        <v>66</v>
      </c>
      <c r="C275" s="7" t="s">
        <v>164</v>
      </c>
      <c r="D275" s="5">
        <v>11</v>
      </c>
      <c r="E275" s="5">
        <v>10</v>
      </c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43">
        <f t="shared" ref="P275:P284" si="18">(D275+E275+F275+G275+H275+I275+J275+K275+L275+M275+N275+O275)</f>
        <v>21</v>
      </c>
      <c r="Q275" s="44"/>
      <c r="R275" s="8">
        <f>(P275/D286)</f>
        <v>0.11666666666666667</v>
      </c>
    </row>
    <row r="276" spans="1:18" ht="16.5" customHeight="1" x14ac:dyDescent="0.15">
      <c r="A276" s="46"/>
      <c r="B276" s="42"/>
      <c r="C276" s="7" t="s">
        <v>165</v>
      </c>
      <c r="D276" s="5">
        <v>8</v>
      </c>
      <c r="E276" s="5">
        <v>13</v>
      </c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43">
        <f t="shared" si="18"/>
        <v>21</v>
      </c>
      <c r="Q276" s="44"/>
      <c r="R276" s="8">
        <f>P276/D286</f>
        <v>0.11666666666666667</v>
      </c>
    </row>
    <row r="277" spans="1:18" ht="16.5" customHeight="1" x14ac:dyDescent="0.15">
      <c r="A277" s="46"/>
      <c r="B277" s="42"/>
      <c r="C277" s="7" t="s">
        <v>200</v>
      </c>
      <c r="D277" s="5">
        <v>8</v>
      </c>
      <c r="E277" s="5">
        <v>13</v>
      </c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43">
        <f>(D277+E277+F277+G277+H277+I277+J277+K277+L277+M277+N277+O277)</f>
        <v>21</v>
      </c>
      <c r="Q277" s="44"/>
      <c r="R277" s="8">
        <f>P277/D286</f>
        <v>0.11666666666666667</v>
      </c>
    </row>
    <row r="278" spans="1:18" ht="16.5" customHeight="1" x14ac:dyDescent="0.15">
      <c r="A278" s="46"/>
      <c r="B278" s="42"/>
      <c r="C278" s="7" t="s">
        <v>189</v>
      </c>
      <c r="D278" s="5">
        <v>9</v>
      </c>
      <c r="E278" s="5">
        <v>12</v>
      </c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43">
        <f>(D278+E278+F278+G278+H278+I278+J278+K278+L278+M278+N278+O278)</f>
        <v>21</v>
      </c>
      <c r="Q278" s="44"/>
      <c r="R278" s="8">
        <f>P278/D286</f>
        <v>0.11666666666666667</v>
      </c>
    </row>
    <row r="279" spans="1:18" ht="16.5" customHeight="1" x14ac:dyDescent="0.15">
      <c r="A279" s="46"/>
      <c r="B279" s="42"/>
      <c r="C279" s="7" t="s">
        <v>190</v>
      </c>
      <c r="D279" s="5">
        <v>9</v>
      </c>
      <c r="E279" s="5">
        <v>12</v>
      </c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43">
        <f>(D279+E279+F279+G279+H279+I279+J279+K279+L279+M279+N279+O279)</f>
        <v>21</v>
      </c>
      <c r="Q279" s="44"/>
      <c r="R279" s="8">
        <f>P279/D286</f>
        <v>0.11666666666666667</v>
      </c>
    </row>
    <row r="280" spans="1:18" ht="16.5" customHeight="1" x14ac:dyDescent="0.15">
      <c r="A280" s="46"/>
      <c r="B280" s="42"/>
      <c r="C280" s="7" t="s">
        <v>201</v>
      </c>
      <c r="D280" s="5">
        <v>14</v>
      </c>
      <c r="E280" s="5">
        <v>7</v>
      </c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43">
        <f>(D280+E280+F280+G280+H280+I280+J280+K280+L280+M280+N280+O280)</f>
        <v>21</v>
      </c>
      <c r="Q280" s="44"/>
      <c r="R280" s="8">
        <f>P280/D286</f>
        <v>0.11666666666666667</v>
      </c>
    </row>
    <row r="281" spans="1:18" ht="16.5" customHeight="1" x14ac:dyDescent="0.15">
      <c r="A281" s="46"/>
      <c r="B281" s="42"/>
      <c r="C281" s="7" t="s">
        <v>195</v>
      </c>
      <c r="D281" s="5">
        <v>12</v>
      </c>
      <c r="E281" s="5">
        <v>9</v>
      </c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43">
        <f t="shared" si="18"/>
        <v>21</v>
      </c>
      <c r="Q281" s="44"/>
      <c r="R281" s="8">
        <f>P281/D286</f>
        <v>0.11666666666666667</v>
      </c>
    </row>
    <row r="282" spans="1:18" ht="16.5" customHeight="1" x14ac:dyDescent="0.15">
      <c r="A282" s="46"/>
      <c r="B282" s="42"/>
      <c r="C282" s="7" t="s">
        <v>193</v>
      </c>
      <c r="D282" s="5">
        <v>10</v>
      </c>
      <c r="E282" s="5">
        <v>11</v>
      </c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43">
        <f t="shared" si="18"/>
        <v>21</v>
      </c>
      <c r="Q282" s="44"/>
      <c r="R282" s="8">
        <f>(P282/D286)</f>
        <v>0.11666666666666667</v>
      </c>
    </row>
    <row r="283" spans="1:18" ht="16.5" customHeight="1" x14ac:dyDescent="0.15">
      <c r="A283" s="46"/>
      <c r="B283" s="42"/>
      <c r="C283" s="7" t="s">
        <v>202</v>
      </c>
      <c r="D283" s="5">
        <v>7</v>
      </c>
      <c r="E283" s="5">
        <v>13</v>
      </c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43">
        <f t="shared" si="18"/>
        <v>20</v>
      </c>
      <c r="Q283" s="44"/>
      <c r="R283" s="8">
        <f>P283/D286</f>
        <v>0.1111111111111111</v>
      </c>
    </row>
    <row r="284" spans="1:18" ht="16.5" customHeight="1" x14ac:dyDescent="0.15">
      <c r="A284" s="46"/>
      <c r="B284" s="42"/>
      <c r="C284" s="7" t="s">
        <v>203</v>
      </c>
      <c r="D284" s="5">
        <v>10</v>
      </c>
      <c r="E284" s="5">
        <v>10</v>
      </c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43">
        <f t="shared" si="18"/>
        <v>20</v>
      </c>
      <c r="Q284" s="44"/>
      <c r="R284" s="8">
        <f>P284/D286</f>
        <v>0.1111111111111111</v>
      </c>
    </row>
    <row r="285" spans="1:18" x14ac:dyDescent="0.15">
      <c r="A285" s="46"/>
      <c r="B285" s="42"/>
      <c r="C285" s="7" t="s">
        <v>27</v>
      </c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43">
        <f>(P275+P276+P277+P278+P279+P280+P281+P282+P283+P284)</f>
        <v>208</v>
      </c>
      <c r="Q285" s="44"/>
      <c r="R285" s="8">
        <f>(R275+R276+R277+R278+R279+R280+R281+R282+R283+R284)</f>
        <v>1.1555555555555557</v>
      </c>
    </row>
    <row r="286" spans="1:18" ht="39" x14ac:dyDescent="0.15">
      <c r="A286" s="46"/>
      <c r="B286" s="42"/>
      <c r="C286" s="7" t="s">
        <v>30</v>
      </c>
      <c r="D286" s="5">
        <v>180</v>
      </c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</row>
    <row r="288" spans="1:18" x14ac:dyDescent="0.15">
      <c r="B288" s="10"/>
      <c r="C288" s="10"/>
      <c r="D288" s="45" t="s">
        <v>19</v>
      </c>
      <c r="E288" s="45"/>
      <c r="F288" s="45"/>
      <c r="G288" s="45"/>
      <c r="H288" s="45"/>
      <c r="I288" s="45"/>
      <c r="J288" s="45"/>
      <c r="K288" s="45"/>
      <c r="L288" s="45"/>
      <c r="M288" s="45"/>
      <c r="N288" s="45"/>
      <c r="O288" s="45"/>
      <c r="P288" s="45"/>
      <c r="Q288" s="45"/>
      <c r="R288" s="45"/>
    </row>
    <row r="289" spans="1:18" x14ac:dyDescent="0.15">
      <c r="B289" s="28" t="s">
        <v>31</v>
      </c>
      <c r="C289" s="28" t="s">
        <v>20</v>
      </c>
      <c r="D289" s="28" t="s">
        <v>21</v>
      </c>
      <c r="E289" s="28"/>
      <c r="F289" s="28" t="s">
        <v>22</v>
      </c>
      <c r="G289" s="28"/>
      <c r="H289" s="28" t="s">
        <v>23</v>
      </c>
      <c r="I289" s="28"/>
      <c r="J289" s="28" t="s">
        <v>24</v>
      </c>
      <c r="K289" s="28"/>
      <c r="L289" s="28" t="s">
        <v>25</v>
      </c>
      <c r="M289" s="28"/>
      <c r="N289" s="28" t="s">
        <v>26</v>
      </c>
      <c r="O289" s="28"/>
      <c r="P289" s="28" t="s">
        <v>27</v>
      </c>
      <c r="Q289" s="28"/>
      <c r="R289" s="29" t="s">
        <v>28</v>
      </c>
    </row>
    <row r="290" spans="1:18" x14ac:dyDescent="0.15"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30"/>
    </row>
    <row r="291" spans="1:18" x14ac:dyDescent="0.15"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30"/>
    </row>
    <row r="292" spans="1:18" x14ac:dyDescent="0.15">
      <c r="B292" s="28"/>
      <c r="C292" s="28"/>
      <c r="D292" s="11" t="s">
        <v>12</v>
      </c>
      <c r="E292" s="11" t="s">
        <v>29</v>
      </c>
      <c r="F292" s="11" t="s">
        <v>12</v>
      </c>
      <c r="G292" s="11" t="s">
        <v>29</v>
      </c>
      <c r="H292" s="11" t="s">
        <v>12</v>
      </c>
      <c r="I292" s="11" t="s">
        <v>29</v>
      </c>
      <c r="J292" s="11" t="s">
        <v>12</v>
      </c>
      <c r="K292" s="11" t="s">
        <v>29</v>
      </c>
      <c r="L292" s="11" t="s">
        <v>12</v>
      </c>
      <c r="M292" s="11" t="s">
        <v>29</v>
      </c>
      <c r="N292" s="11" t="s">
        <v>12</v>
      </c>
      <c r="O292" s="11" t="s">
        <v>29</v>
      </c>
      <c r="P292" s="28"/>
      <c r="Q292" s="28"/>
      <c r="R292" s="31"/>
    </row>
    <row r="293" spans="1:18" ht="16.5" customHeight="1" x14ac:dyDescent="0.15">
      <c r="A293" s="46">
        <v>19</v>
      </c>
      <c r="B293" s="42" t="s">
        <v>67</v>
      </c>
      <c r="C293" s="7" t="s">
        <v>97</v>
      </c>
      <c r="D293" s="5">
        <v>17</v>
      </c>
      <c r="E293" s="5">
        <v>13</v>
      </c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43">
        <f t="shared" ref="P293:P298" si="19">(D293+E293+F293+G293+H293+I293+J293+K293+L293+M293+N293+O293)</f>
        <v>30</v>
      </c>
      <c r="Q293" s="44"/>
      <c r="R293" s="8">
        <f>(P293/D300)</f>
        <v>0.16666666666666666</v>
      </c>
    </row>
    <row r="294" spans="1:18" ht="16.5" customHeight="1" x14ac:dyDescent="0.15">
      <c r="A294" s="46"/>
      <c r="B294" s="42"/>
      <c r="C294" s="7" t="s">
        <v>75</v>
      </c>
      <c r="D294" s="5">
        <v>16</v>
      </c>
      <c r="E294" s="5">
        <v>14</v>
      </c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43">
        <f t="shared" si="19"/>
        <v>30</v>
      </c>
      <c r="Q294" s="44"/>
      <c r="R294" s="8">
        <f>P294/D300</f>
        <v>0.16666666666666666</v>
      </c>
    </row>
    <row r="295" spans="1:18" ht="16.5" customHeight="1" x14ac:dyDescent="0.15">
      <c r="A295" s="46"/>
      <c r="B295" s="42"/>
      <c r="C295" s="7" t="s">
        <v>75</v>
      </c>
      <c r="D295" s="5">
        <v>14</v>
      </c>
      <c r="E295" s="5">
        <v>16</v>
      </c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43">
        <f t="shared" si="19"/>
        <v>30</v>
      </c>
      <c r="Q295" s="44"/>
      <c r="R295" s="8">
        <f>P295/D300</f>
        <v>0.16666666666666666</v>
      </c>
    </row>
    <row r="296" spans="1:18" ht="16.5" customHeight="1" x14ac:dyDescent="0.15">
      <c r="A296" s="46"/>
      <c r="B296" s="42"/>
      <c r="C296" s="7" t="s">
        <v>98</v>
      </c>
      <c r="D296" s="5">
        <v>19</v>
      </c>
      <c r="E296" s="5">
        <v>11</v>
      </c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43">
        <f t="shared" si="19"/>
        <v>30</v>
      </c>
      <c r="Q296" s="44"/>
      <c r="R296" s="8">
        <f>(P296/D300)</f>
        <v>0.16666666666666666</v>
      </c>
    </row>
    <row r="297" spans="1:18" ht="16.5" customHeight="1" x14ac:dyDescent="0.15">
      <c r="A297" s="46"/>
      <c r="B297" s="42"/>
      <c r="C297" s="7" t="s">
        <v>98</v>
      </c>
      <c r="D297" s="5">
        <v>13</v>
      </c>
      <c r="E297" s="5">
        <v>17</v>
      </c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43">
        <f t="shared" si="19"/>
        <v>30</v>
      </c>
      <c r="Q297" s="44"/>
      <c r="R297" s="8">
        <f>P297/D300</f>
        <v>0.16666666666666666</v>
      </c>
    </row>
    <row r="298" spans="1:18" ht="16.5" customHeight="1" x14ac:dyDescent="0.15">
      <c r="A298" s="46"/>
      <c r="B298" s="42"/>
      <c r="C298" s="7"/>
      <c r="D298" s="5">
        <v>16</v>
      </c>
      <c r="E298" s="5">
        <v>14</v>
      </c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43">
        <f t="shared" si="19"/>
        <v>30</v>
      </c>
      <c r="Q298" s="44"/>
      <c r="R298" s="8">
        <f>P298/D300</f>
        <v>0.16666666666666666</v>
      </c>
    </row>
    <row r="299" spans="1:18" x14ac:dyDescent="0.15">
      <c r="A299" s="46"/>
      <c r="B299" s="42"/>
      <c r="C299" s="7" t="s">
        <v>27</v>
      </c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43">
        <f t="shared" ref="P299" si="20">(P293+P294+P295+P296+P297+P298)</f>
        <v>180</v>
      </c>
      <c r="Q299" s="44"/>
      <c r="R299" s="8">
        <f>(R293+R294+R295+R296+R297+R298)</f>
        <v>0.99999999999999989</v>
      </c>
    </row>
    <row r="300" spans="1:18" ht="39" x14ac:dyDescent="0.15">
      <c r="A300" s="46"/>
      <c r="B300" s="42"/>
      <c r="C300" s="7" t="s">
        <v>30</v>
      </c>
      <c r="D300" s="5">
        <v>180</v>
      </c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</row>
    <row r="302" spans="1:18" x14ac:dyDescent="0.15">
      <c r="B302" s="10"/>
      <c r="C302" s="10"/>
      <c r="D302" s="45" t="s">
        <v>19</v>
      </c>
      <c r="E302" s="45"/>
      <c r="F302" s="45"/>
      <c r="G302" s="45"/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</row>
    <row r="303" spans="1:18" x14ac:dyDescent="0.15">
      <c r="B303" s="28" t="s">
        <v>31</v>
      </c>
      <c r="C303" s="28" t="s">
        <v>20</v>
      </c>
      <c r="D303" s="28" t="s">
        <v>21</v>
      </c>
      <c r="E303" s="28"/>
      <c r="F303" s="28" t="s">
        <v>22</v>
      </c>
      <c r="G303" s="28"/>
      <c r="H303" s="28" t="s">
        <v>23</v>
      </c>
      <c r="I303" s="28"/>
      <c r="J303" s="28" t="s">
        <v>24</v>
      </c>
      <c r="K303" s="28"/>
      <c r="L303" s="28" t="s">
        <v>25</v>
      </c>
      <c r="M303" s="28"/>
      <c r="N303" s="28" t="s">
        <v>26</v>
      </c>
      <c r="O303" s="28"/>
      <c r="P303" s="28" t="s">
        <v>27</v>
      </c>
      <c r="Q303" s="28"/>
      <c r="R303" s="29" t="s">
        <v>28</v>
      </c>
    </row>
    <row r="304" spans="1:18" x14ac:dyDescent="0.15"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30"/>
    </row>
    <row r="305" spans="1:18" x14ac:dyDescent="0.15"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30"/>
    </row>
    <row r="306" spans="1:18" x14ac:dyDescent="0.15">
      <c r="B306" s="28"/>
      <c r="C306" s="28"/>
      <c r="D306" s="11" t="s">
        <v>12</v>
      </c>
      <c r="E306" s="11" t="s">
        <v>29</v>
      </c>
      <c r="F306" s="11" t="s">
        <v>12</v>
      </c>
      <c r="G306" s="11" t="s">
        <v>29</v>
      </c>
      <c r="H306" s="11" t="s">
        <v>12</v>
      </c>
      <c r="I306" s="11" t="s">
        <v>29</v>
      </c>
      <c r="J306" s="11" t="s">
        <v>12</v>
      </c>
      <c r="K306" s="11" t="s">
        <v>29</v>
      </c>
      <c r="L306" s="11" t="s">
        <v>12</v>
      </c>
      <c r="M306" s="11" t="s">
        <v>29</v>
      </c>
      <c r="N306" s="11" t="s">
        <v>12</v>
      </c>
      <c r="O306" s="11" t="s">
        <v>29</v>
      </c>
      <c r="P306" s="28"/>
      <c r="Q306" s="28"/>
      <c r="R306" s="31"/>
    </row>
    <row r="307" spans="1:18" ht="16.5" customHeight="1" x14ac:dyDescent="0.15">
      <c r="A307" s="46">
        <v>20</v>
      </c>
      <c r="B307" s="42" t="s">
        <v>68</v>
      </c>
      <c r="C307" s="7" t="s">
        <v>97</v>
      </c>
      <c r="D307" s="5">
        <v>13</v>
      </c>
      <c r="E307" s="5">
        <v>18</v>
      </c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43">
        <f t="shared" ref="P307:P312" si="21">(D307+E307+F307+G307+H307+I307+J307+K307+L307+M307+N307+O307)</f>
        <v>31</v>
      </c>
      <c r="Q307" s="44"/>
      <c r="R307" s="8">
        <f>(P307/D314)</f>
        <v>0.17222222222222222</v>
      </c>
    </row>
    <row r="308" spans="1:18" ht="16.5" customHeight="1" x14ac:dyDescent="0.15">
      <c r="A308" s="46"/>
      <c r="B308" s="42"/>
      <c r="C308" s="7" t="s">
        <v>206</v>
      </c>
      <c r="D308" s="5">
        <v>12</v>
      </c>
      <c r="E308" s="5">
        <v>18</v>
      </c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43">
        <f t="shared" si="21"/>
        <v>30</v>
      </c>
      <c r="Q308" s="44"/>
      <c r="R308" s="8">
        <f>P308/D314</f>
        <v>0.16666666666666666</v>
      </c>
    </row>
    <row r="309" spans="1:18" ht="16.5" customHeight="1" x14ac:dyDescent="0.15">
      <c r="A309" s="46"/>
      <c r="B309" s="42"/>
      <c r="C309" s="7" t="s">
        <v>207</v>
      </c>
      <c r="D309" s="5">
        <v>13</v>
      </c>
      <c r="E309" s="5">
        <v>21</v>
      </c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43">
        <f t="shared" si="21"/>
        <v>34</v>
      </c>
      <c r="Q309" s="44"/>
      <c r="R309" s="8">
        <f>P309/D314</f>
        <v>0.18888888888888888</v>
      </c>
    </row>
    <row r="310" spans="1:18" ht="16.5" customHeight="1" x14ac:dyDescent="0.15">
      <c r="A310" s="46"/>
      <c r="B310" s="42"/>
      <c r="C310" s="7" t="s">
        <v>101</v>
      </c>
      <c r="D310" s="5">
        <v>20</v>
      </c>
      <c r="E310" s="5">
        <v>14</v>
      </c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43">
        <f t="shared" si="21"/>
        <v>34</v>
      </c>
      <c r="Q310" s="44"/>
      <c r="R310" s="8">
        <f>(P310/D314)</f>
        <v>0.18888888888888888</v>
      </c>
    </row>
    <row r="311" spans="1:18" ht="16.5" customHeight="1" x14ac:dyDescent="0.15">
      <c r="A311" s="46"/>
      <c r="B311" s="42"/>
      <c r="C311" s="7" t="s">
        <v>208</v>
      </c>
      <c r="D311" s="5">
        <v>16</v>
      </c>
      <c r="E311" s="5">
        <v>14</v>
      </c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43">
        <f t="shared" si="21"/>
        <v>30</v>
      </c>
      <c r="Q311" s="44"/>
      <c r="R311" s="8">
        <f>P311/D314</f>
        <v>0.16666666666666666</v>
      </c>
    </row>
    <row r="312" spans="1:18" ht="16.5" customHeight="1" x14ac:dyDescent="0.15">
      <c r="A312" s="46"/>
      <c r="B312" s="42"/>
      <c r="C312" s="7" t="s">
        <v>101</v>
      </c>
      <c r="D312" s="5">
        <v>12</v>
      </c>
      <c r="E312" s="5">
        <v>9</v>
      </c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43">
        <f t="shared" si="21"/>
        <v>21</v>
      </c>
      <c r="Q312" s="44"/>
      <c r="R312" s="8">
        <f>P312/D314</f>
        <v>0.11666666666666667</v>
      </c>
    </row>
    <row r="313" spans="1:18" x14ac:dyDescent="0.15">
      <c r="A313" s="46"/>
      <c r="B313" s="42"/>
      <c r="C313" s="7" t="s">
        <v>27</v>
      </c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43">
        <f t="shared" ref="P313" si="22">(P307+P308+P309+P310+P311+P312)</f>
        <v>180</v>
      </c>
      <c r="Q313" s="44"/>
      <c r="R313" s="8">
        <f>(R307+R308+R309+R310+R311+R312)</f>
        <v>1</v>
      </c>
    </row>
    <row r="314" spans="1:18" ht="39" x14ac:dyDescent="0.15">
      <c r="A314" s="46"/>
      <c r="B314" s="42"/>
      <c r="C314" s="7" t="s">
        <v>30</v>
      </c>
      <c r="D314" s="5">
        <v>180</v>
      </c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</row>
  </sheetData>
  <mergeCells count="445">
    <mergeCell ref="D64:R64"/>
    <mergeCell ref="P57:Q57"/>
    <mergeCell ref="R65:R68"/>
    <mergeCell ref="P58:Q58"/>
    <mergeCell ref="U2:AI2"/>
    <mergeCell ref="T3:T6"/>
    <mergeCell ref="U3:V5"/>
    <mergeCell ref="W3:X5"/>
    <mergeCell ref="Y3:Z5"/>
    <mergeCell ref="AA3:AB5"/>
    <mergeCell ref="AI7:AI8"/>
    <mergeCell ref="AG8:AH8"/>
    <mergeCell ref="U8:V8"/>
    <mergeCell ref="W8:X8"/>
    <mergeCell ref="Y8:Z8"/>
    <mergeCell ref="AA8:AB8"/>
    <mergeCell ref="AC8:AD8"/>
    <mergeCell ref="AE8:AF8"/>
    <mergeCell ref="AC3:AD5"/>
    <mergeCell ref="AE3:AF5"/>
    <mergeCell ref="AG3:AH6"/>
    <mergeCell ref="AI3:AI6"/>
    <mergeCell ref="AG7:AH7"/>
    <mergeCell ref="A7:A15"/>
    <mergeCell ref="A22:A29"/>
    <mergeCell ref="A36:A45"/>
    <mergeCell ref="A52:A62"/>
    <mergeCell ref="A69:A79"/>
    <mergeCell ref="A86:A94"/>
    <mergeCell ref="A293:A300"/>
    <mergeCell ref="A307:A314"/>
    <mergeCell ref="A200:A205"/>
    <mergeCell ref="A212:A221"/>
    <mergeCell ref="A228:A238"/>
    <mergeCell ref="A245:A251"/>
    <mergeCell ref="A258:A268"/>
    <mergeCell ref="A275:A286"/>
    <mergeCell ref="B307:B314"/>
    <mergeCell ref="P307:Q307"/>
    <mergeCell ref="P308:Q308"/>
    <mergeCell ref="P309:Q309"/>
    <mergeCell ref="P310:Q310"/>
    <mergeCell ref="P311:Q311"/>
    <mergeCell ref="P312:Q312"/>
    <mergeCell ref="P313:Q313"/>
    <mergeCell ref="A101:A111"/>
    <mergeCell ref="A118:A128"/>
    <mergeCell ref="A135:A145"/>
    <mergeCell ref="A152:A159"/>
    <mergeCell ref="A166:A176"/>
    <mergeCell ref="A183:A193"/>
    <mergeCell ref="D302:R302"/>
    <mergeCell ref="B303:B306"/>
    <mergeCell ref="C303:C306"/>
    <mergeCell ref="D303:E305"/>
    <mergeCell ref="F303:G305"/>
    <mergeCell ref="H303:I305"/>
    <mergeCell ref="J303:K305"/>
    <mergeCell ref="L303:M305"/>
    <mergeCell ref="N303:O305"/>
    <mergeCell ref="P303:Q306"/>
    <mergeCell ref="R303:R306"/>
    <mergeCell ref="R289:R292"/>
    <mergeCell ref="B293:B300"/>
    <mergeCell ref="P293:Q293"/>
    <mergeCell ref="P294:Q294"/>
    <mergeCell ref="P295:Q295"/>
    <mergeCell ref="P296:Q296"/>
    <mergeCell ref="P297:Q297"/>
    <mergeCell ref="P298:Q298"/>
    <mergeCell ref="P299:Q299"/>
    <mergeCell ref="B289:B292"/>
    <mergeCell ref="C289:C292"/>
    <mergeCell ref="D289:E291"/>
    <mergeCell ref="F289:G291"/>
    <mergeCell ref="H289:I291"/>
    <mergeCell ref="J289:K291"/>
    <mergeCell ref="L289:M291"/>
    <mergeCell ref="N289:O291"/>
    <mergeCell ref="P289:Q292"/>
    <mergeCell ref="B275:B286"/>
    <mergeCell ref="P275:Q275"/>
    <mergeCell ref="P276:Q276"/>
    <mergeCell ref="P281:Q281"/>
    <mergeCell ref="P282:Q282"/>
    <mergeCell ref="P283:Q283"/>
    <mergeCell ref="P284:Q284"/>
    <mergeCell ref="P285:Q285"/>
    <mergeCell ref="D288:R288"/>
    <mergeCell ref="P277:Q277"/>
    <mergeCell ref="P278:Q278"/>
    <mergeCell ref="P279:Q279"/>
    <mergeCell ref="P280:Q280"/>
    <mergeCell ref="D270:R270"/>
    <mergeCell ref="B271:B274"/>
    <mergeCell ref="C271:C274"/>
    <mergeCell ref="D271:E273"/>
    <mergeCell ref="F271:G273"/>
    <mergeCell ref="H271:I273"/>
    <mergeCell ref="J271:K273"/>
    <mergeCell ref="L271:M273"/>
    <mergeCell ref="N271:O273"/>
    <mergeCell ref="P271:Q274"/>
    <mergeCell ref="R271:R274"/>
    <mergeCell ref="B258:B268"/>
    <mergeCell ref="P258:Q258"/>
    <mergeCell ref="P259:Q259"/>
    <mergeCell ref="P260:Q260"/>
    <mergeCell ref="P261:Q261"/>
    <mergeCell ref="P262:Q262"/>
    <mergeCell ref="P266:Q266"/>
    <mergeCell ref="P267:Q267"/>
    <mergeCell ref="B254:B257"/>
    <mergeCell ref="C254:C257"/>
    <mergeCell ref="D254:E256"/>
    <mergeCell ref="F254:G256"/>
    <mergeCell ref="H254:I256"/>
    <mergeCell ref="J254:K256"/>
    <mergeCell ref="L254:M256"/>
    <mergeCell ref="N254:O256"/>
    <mergeCell ref="P254:Q257"/>
    <mergeCell ref="P263:Q263"/>
    <mergeCell ref="P264:Q264"/>
    <mergeCell ref="P265:Q265"/>
    <mergeCell ref="B245:B251"/>
    <mergeCell ref="P245:Q245"/>
    <mergeCell ref="P246:Q246"/>
    <mergeCell ref="P247:Q247"/>
    <mergeCell ref="P248:Q248"/>
    <mergeCell ref="P249:Q249"/>
    <mergeCell ref="P250:Q250"/>
    <mergeCell ref="D253:R253"/>
    <mergeCell ref="R254:R257"/>
    <mergeCell ref="D240:R240"/>
    <mergeCell ref="B241:B244"/>
    <mergeCell ref="C241:C244"/>
    <mergeCell ref="D241:E243"/>
    <mergeCell ref="F241:G243"/>
    <mergeCell ref="H241:I243"/>
    <mergeCell ref="J241:K243"/>
    <mergeCell ref="L241:M243"/>
    <mergeCell ref="N241:O243"/>
    <mergeCell ref="P241:Q244"/>
    <mergeCell ref="R241:R244"/>
    <mergeCell ref="R224:R227"/>
    <mergeCell ref="B228:B238"/>
    <mergeCell ref="P228:Q228"/>
    <mergeCell ref="P229:Q229"/>
    <mergeCell ref="P234:Q234"/>
    <mergeCell ref="P235:Q235"/>
    <mergeCell ref="P236:Q236"/>
    <mergeCell ref="P237:Q237"/>
    <mergeCell ref="B224:B227"/>
    <mergeCell ref="C224:C227"/>
    <mergeCell ref="D224:E226"/>
    <mergeCell ref="F224:G226"/>
    <mergeCell ref="H224:I226"/>
    <mergeCell ref="J224:K226"/>
    <mergeCell ref="L224:M226"/>
    <mergeCell ref="N224:O226"/>
    <mergeCell ref="P224:Q227"/>
    <mergeCell ref="P230:Q230"/>
    <mergeCell ref="P231:Q231"/>
    <mergeCell ref="P232:Q232"/>
    <mergeCell ref="P233:Q233"/>
    <mergeCell ref="B212:B221"/>
    <mergeCell ref="P212:Q212"/>
    <mergeCell ref="P213:Q213"/>
    <mergeCell ref="P214:Q214"/>
    <mergeCell ref="P215:Q215"/>
    <mergeCell ref="P218:Q218"/>
    <mergeCell ref="P219:Q219"/>
    <mergeCell ref="P220:Q220"/>
    <mergeCell ref="D223:R223"/>
    <mergeCell ref="P216:Q216"/>
    <mergeCell ref="P217:Q217"/>
    <mergeCell ref="D207:R207"/>
    <mergeCell ref="B208:B211"/>
    <mergeCell ref="C208:C211"/>
    <mergeCell ref="D208:E210"/>
    <mergeCell ref="F208:G210"/>
    <mergeCell ref="H208:I210"/>
    <mergeCell ref="J208:K210"/>
    <mergeCell ref="L208:M210"/>
    <mergeCell ref="N208:O210"/>
    <mergeCell ref="P208:Q211"/>
    <mergeCell ref="R208:R211"/>
    <mergeCell ref="R196:R199"/>
    <mergeCell ref="B200:B205"/>
    <mergeCell ref="P200:Q200"/>
    <mergeCell ref="P201:Q201"/>
    <mergeCell ref="P202:Q202"/>
    <mergeCell ref="P203:Q203"/>
    <mergeCell ref="P204:Q204"/>
    <mergeCell ref="B196:B199"/>
    <mergeCell ref="C196:C199"/>
    <mergeCell ref="D196:E198"/>
    <mergeCell ref="F196:G198"/>
    <mergeCell ref="H196:I198"/>
    <mergeCell ref="J196:K198"/>
    <mergeCell ref="L196:M198"/>
    <mergeCell ref="N196:O198"/>
    <mergeCell ref="P196:Q199"/>
    <mergeCell ref="B183:B193"/>
    <mergeCell ref="P183:Q183"/>
    <mergeCell ref="P184:Q184"/>
    <mergeCell ref="P185:Q185"/>
    <mergeCell ref="P186:Q186"/>
    <mergeCell ref="P187:Q187"/>
    <mergeCell ref="P191:Q191"/>
    <mergeCell ref="P192:Q192"/>
    <mergeCell ref="D195:R195"/>
    <mergeCell ref="P188:Q188"/>
    <mergeCell ref="P189:Q189"/>
    <mergeCell ref="P190:Q190"/>
    <mergeCell ref="D178:R178"/>
    <mergeCell ref="B179:B182"/>
    <mergeCell ref="C179:C182"/>
    <mergeCell ref="D179:E181"/>
    <mergeCell ref="F179:G181"/>
    <mergeCell ref="H179:I181"/>
    <mergeCell ref="J179:K181"/>
    <mergeCell ref="L179:M181"/>
    <mergeCell ref="N179:O181"/>
    <mergeCell ref="P179:Q182"/>
    <mergeCell ref="R179:R182"/>
    <mergeCell ref="R162:R165"/>
    <mergeCell ref="B166:B176"/>
    <mergeCell ref="P166:Q166"/>
    <mergeCell ref="P167:Q167"/>
    <mergeCell ref="P168:Q168"/>
    <mergeCell ref="P169:Q169"/>
    <mergeCell ref="P170:Q170"/>
    <mergeCell ref="P174:Q174"/>
    <mergeCell ref="P175:Q175"/>
    <mergeCell ref="B162:B165"/>
    <mergeCell ref="C162:C165"/>
    <mergeCell ref="D162:E164"/>
    <mergeCell ref="F162:G164"/>
    <mergeCell ref="H162:I164"/>
    <mergeCell ref="J162:K164"/>
    <mergeCell ref="L162:M164"/>
    <mergeCell ref="N162:O164"/>
    <mergeCell ref="P162:Q165"/>
    <mergeCell ref="P171:Q171"/>
    <mergeCell ref="P172:Q172"/>
    <mergeCell ref="P173:Q173"/>
    <mergeCell ref="B152:B159"/>
    <mergeCell ref="P152:Q152"/>
    <mergeCell ref="P153:Q153"/>
    <mergeCell ref="P154:Q154"/>
    <mergeCell ref="P155:Q155"/>
    <mergeCell ref="P156:Q156"/>
    <mergeCell ref="P157:Q157"/>
    <mergeCell ref="P158:Q158"/>
    <mergeCell ref="D161:R161"/>
    <mergeCell ref="D147:R147"/>
    <mergeCell ref="B148:B151"/>
    <mergeCell ref="C148:C151"/>
    <mergeCell ref="D148:E150"/>
    <mergeCell ref="F148:G150"/>
    <mergeCell ref="H148:I150"/>
    <mergeCell ref="J148:K150"/>
    <mergeCell ref="L148:M150"/>
    <mergeCell ref="N148:O150"/>
    <mergeCell ref="P148:Q151"/>
    <mergeCell ref="R148:R151"/>
    <mergeCell ref="R131:R134"/>
    <mergeCell ref="B135:B145"/>
    <mergeCell ref="P135:Q135"/>
    <mergeCell ref="P136:Q136"/>
    <mergeCell ref="P137:Q137"/>
    <mergeCell ref="P141:Q141"/>
    <mergeCell ref="P142:Q142"/>
    <mergeCell ref="P143:Q143"/>
    <mergeCell ref="P144:Q144"/>
    <mergeCell ref="B131:B134"/>
    <mergeCell ref="C131:C134"/>
    <mergeCell ref="D131:E133"/>
    <mergeCell ref="F131:G133"/>
    <mergeCell ref="H131:I133"/>
    <mergeCell ref="J131:K133"/>
    <mergeCell ref="L131:M133"/>
    <mergeCell ref="N131:O133"/>
    <mergeCell ref="P131:Q134"/>
    <mergeCell ref="P138:Q138"/>
    <mergeCell ref="P139:Q139"/>
    <mergeCell ref="P140:Q140"/>
    <mergeCell ref="B118:B128"/>
    <mergeCell ref="P118:Q118"/>
    <mergeCell ref="P119:Q119"/>
    <mergeCell ref="P120:Q120"/>
    <mergeCell ref="P124:Q124"/>
    <mergeCell ref="P125:Q125"/>
    <mergeCell ref="P126:Q126"/>
    <mergeCell ref="P127:Q127"/>
    <mergeCell ref="D130:R130"/>
    <mergeCell ref="P121:Q121"/>
    <mergeCell ref="P122:Q122"/>
    <mergeCell ref="P123:Q123"/>
    <mergeCell ref="D113:R113"/>
    <mergeCell ref="B114:B117"/>
    <mergeCell ref="C114:C117"/>
    <mergeCell ref="D114:E116"/>
    <mergeCell ref="F114:G116"/>
    <mergeCell ref="H114:I116"/>
    <mergeCell ref="J114:K116"/>
    <mergeCell ref="L114:M116"/>
    <mergeCell ref="N114:O116"/>
    <mergeCell ref="P114:Q117"/>
    <mergeCell ref="R114:R117"/>
    <mergeCell ref="R97:R100"/>
    <mergeCell ref="B101:B111"/>
    <mergeCell ref="P101:Q101"/>
    <mergeCell ref="P102:Q102"/>
    <mergeCell ref="P103:Q103"/>
    <mergeCell ref="P107:Q107"/>
    <mergeCell ref="P108:Q108"/>
    <mergeCell ref="P109:Q109"/>
    <mergeCell ref="P110:Q110"/>
    <mergeCell ref="B97:B100"/>
    <mergeCell ref="C97:C100"/>
    <mergeCell ref="D97:E99"/>
    <mergeCell ref="F97:G99"/>
    <mergeCell ref="H97:I99"/>
    <mergeCell ref="J97:K99"/>
    <mergeCell ref="L97:M99"/>
    <mergeCell ref="N97:O99"/>
    <mergeCell ref="P97:Q100"/>
    <mergeCell ref="P104:Q104"/>
    <mergeCell ref="P105:Q105"/>
    <mergeCell ref="P106:Q106"/>
    <mergeCell ref="B86:B94"/>
    <mergeCell ref="P86:Q86"/>
    <mergeCell ref="P87:Q87"/>
    <mergeCell ref="P88:Q88"/>
    <mergeCell ref="P89:Q89"/>
    <mergeCell ref="P91:Q91"/>
    <mergeCell ref="P92:Q92"/>
    <mergeCell ref="P93:Q93"/>
    <mergeCell ref="D96:R96"/>
    <mergeCell ref="P90:Q90"/>
    <mergeCell ref="D81:R81"/>
    <mergeCell ref="B82:B85"/>
    <mergeCell ref="C82:C85"/>
    <mergeCell ref="D82:E84"/>
    <mergeCell ref="F82:G84"/>
    <mergeCell ref="H82:I84"/>
    <mergeCell ref="J82:K84"/>
    <mergeCell ref="L82:M84"/>
    <mergeCell ref="N82:O84"/>
    <mergeCell ref="P82:Q85"/>
    <mergeCell ref="R82:R85"/>
    <mergeCell ref="P71:Q71"/>
    <mergeCell ref="P75:Q75"/>
    <mergeCell ref="P76:Q76"/>
    <mergeCell ref="P77:Q77"/>
    <mergeCell ref="P78:Q78"/>
    <mergeCell ref="B65:B68"/>
    <mergeCell ref="C65:C68"/>
    <mergeCell ref="D65:E67"/>
    <mergeCell ref="F65:G67"/>
    <mergeCell ref="H65:I67"/>
    <mergeCell ref="J65:K67"/>
    <mergeCell ref="L65:M67"/>
    <mergeCell ref="N65:O67"/>
    <mergeCell ref="P65:Q68"/>
    <mergeCell ref="P74:Q74"/>
    <mergeCell ref="P59:Q59"/>
    <mergeCell ref="P72:Q72"/>
    <mergeCell ref="P73:Q73"/>
    <mergeCell ref="R48:R51"/>
    <mergeCell ref="B52:B62"/>
    <mergeCell ref="P52:Q52"/>
    <mergeCell ref="P53:Q53"/>
    <mergeCell ref="P54:Q54"/>
    <mergeCell ref="P55:Q55"/>
    <mergeCell ref="P56:Q56"/>
    <mergeCell ref="P60:Q60"/>
    <mergeCell ref="P61:Q61"/>
    <mergeCell ref="B48:B51"/>
    <mergeCell ref="C48:C51"/>
    <mergeCell ref="D48:E50"/>
    <mergeCell ref="F48:G50"/>
    <mergeCell ref="H48:I50"/>
    <mergeCell ref="J48:K50"/>
    <mergeCell ref="L48:M50"/>
    <mergeCell ref="N48:O50"/>
    <mergeCell ref="P48:Q51"/>
    <mergeCell ref="B69:B79"/>
    <mergeCell ref="P69:Q69"/>
    <mergeCell ref="P70:Q70"/>
    <mergeCell ref="B36:B45"/>
    <mergeCell ref="P44:Q44"/>
    <mergeCell ref="B32:B35"/>
    <mergeCell ref="C32:C35"/>
    <mergeCell ref="D32:E34"/>
    <mergeCell ref="F32:G34"/>
    <mergeCell ref="H32:I34"/>
    <mergeCell ref="J32:K34"/>
    <mergeCell ref="D47:R47"/>
    <mergeCell ref="B22:B29"/>
    <mergeCell ref="P22:Q22"/>
    <mergeCell ref="P23:Q23"/>
    <mergeCell ref="P24:Q24"/>
    <mergeCell ref="P25:Q25"/>
    <mergeCell ref="P26:Q26"/>
    <mergeCell ref="P27:Q27"/>
    <mergeCell ref="P28:Q28"/>
    <mergeCell ref="D17:R17"/>
    <mergeCell ref="B18:B21"/>
    <mergeCell ref="C18:C21"/>
    <mergeCell ref="D18:E20"/>
    <mergeCell ref="F18:G20"/>
    <mergeCell ref="H18:I20"/>
    <mergeCell ref="J18:K20"/>
    <mergeCell ref="D31:R31"/>
    <mergeCell ref="L32:M34"/>
    <mergeCell ref="N32:O34"/>
    <mergeCell ref="P32:Q35"/>
    <mergeCell ref="L18:M20"/>
    <mergeCell ref="N18:O20"/>
    <mergeCell ref="P18:Q21"/>
    <mergeCell ref="R18:R21"/>
    <mergeCell ref="P13:Q13"/>
    <mergeCell ref="P14:Q14"/>
    <mergeCell ref="R32:R35"/>
    <mergeCell ref="B3:B6"/>
    <mergeCell ref="B7:B15"/>
    <mergeCell ref="R3:R6"/>
    <mergeCell ref="P7:Q7"/>
    <mergeCell ref="P8:Q8"/>
    <mergeCell ref="P9:Q9"/>
    <mergeCell ref="P10:Q10"/>
    <mergeCell ref="P11:Q11"/>
    <mergeCell ref="D2:R2"/>
    <mergeCell ref="C3:C6"/>
    <mergeCell ref="D3:E5"/>
    <mergeCell ref="F3:G5"/>
    <mergeCell ref="H3:I5"/>
    <mergeCell ref="J3:K5"/>
    <mergeCell ref="L3:M5"/>
    <mergeCell ref="N3:O5"/>
    <mergeCell ref="P3:Q6"/>
    <mergeCell ref="P12:Q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HORARIOS Y PUNTOS PROGRAMA</vt:lpstr>
      <vt:lpstr>POBLACION BENEFICIADA POR PROGR</vt:lpstr>
      <vt:lpstr>'HORARIOS Y PUNTOS PROGRAMA'!Área_de_impresión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mariño</dc:creator>
  <cp:lastModifiedBy>The Hack</cp:lastModifiedBy>
  <cp:lastPrinted>2022-02-04T02:05:57Z</cp:lastPrinted>
  <dcterms:created xsi:type="dcterms:W3CDTF">2022-02-04T01:45:57Z</dcterms:created>
  <dcterms:modified xsi:type="dcterms:W3CDTF">2024-08-08T19:20:04Z</dcterms:modified>
</cp:coreProperties>
</file>