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Users/mac/Downloads/IDERMETA/Doc. Mesa /"/>
    </mc:Choice>
  </mc:AlternateContent>
  <xr:revisionPtr revIDLastSave="0" documentId="13_ncr:1_{A4C06876-35EB-BF4B-B054-7092261EA034}" xr6:coauthVersionLast="45" xr6:coauthVersionMax="45" xr10:uidLastSave="{00000000-0000-0000-0000-000000000000}"/>
  <bookViews>
    <workbookView xWindow="0" yWindow="0" windowWidth="27320" windowHeight="15360" xr2:uid="{00000000-000D-0000-FFFF-FFFF00000000}"/>
  </bookViews>
  <sheets>
    <sheet name="2020" sheetId="5" r:id="rId1"/>
  </sheets>
  <calcPr calcId="191029"/>
</workbook>
</file>

<file path=xl/calcChain.xml><?xml version="1.0" encoding="utf-8"?>
<calcChain xmlns="http://schemas.openxmlformats.org/spreadsheetml/2006/main">
  <c r="T10" i="5" l="1"/>
  <c r="T9" i="5"/>
  <c r="T11" i="5" l="1"/>
  <c r="T12" i="5"/>
  <c r="T13" i="5"/>
  <c r="T14" i="5"/>
  <c r="T15" i="5"/>
  <c r="T16" i="5"/>
  <c r="T17" i="5"/>
  <c r="T18" i="5"/>
  <c r="T19" i="5"/>
  <c r="T20" i="5"/>
  <c r="T21" i="5"/>
  <c r="T22" i="5"/>
  <c r="T23" i="5"/>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8" i="5"/>
  <c r="T7" i="5"/>
  <c r="T6" i="5"/>
  <c r="T5" i="5"/>
  <c r="S9" i="5"/>
  <c r="S10" i="5"/>
  <c r="S11" i="5"/>
  <c r="S12" i="5"/>
  <c r="S13" i="5"/>
  <c r="S14" i="5"/>
  <c r="S15" i="5"/>
  <c r="S16" i="5"/>
  <c r="S17" i="5"/>
  <c r="S18"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8" i="5"/>
  <c r="S7" i="5"/>
  <c r="S6" i="5"/>
  <c r="S5" i="5"/>
  <c r="N9" i="5"/>
  <c r="N10" i="5"/>
  <c r="N11" i="5"/>
  <c r="N12" i="5"/>
  <c r="N13" i="5"/>
  <c r="N14" i="5"/>
  <c r="N15" i="5"/>
  <c r="N16" i="5"/>
  <c r="N17" i="5"/>
  <c r="N18" i="5"/>
  <c r="N19" i="5"/>
  <c r="N20" i="5"/>
  <c r="N21" i="5"/>
  <c r="N22" i="5"/>
  <c r="N23" i="5"/>
  <c r="N24" i="5"/>
  <c r="N25" i="5"/>
  <c r="N26" i="5"/>
  <c r="N27" i="5"/>
  <c r="N28" i="5"/>
  <c r="N29" i="5"/>
  <c r="N30" i="5"/>
  <c r="N31" i="5"/>
  <c r="N32" i="5"/>
  <c r="N33" i="5"/>
  <c r="N34" i="5"/>
  <c r="N35" i="5"/>
  <c r="N36" i="5"/>
  <c r="N37" i="5"/>
  <c r="N38" i="5"/>
  <c r="N39" i="5"/>
  <c r="N40" i="5"/>
  <c r="N41" i="5"/>
  <c r="N42" i="5"/>
  <c r="N43" i="5"/>
  <c r="N44" i="5"/>
  <c r="N45" i="5"/>
  <c r="N46" i="5"/>
  <c r="N47" i="5"/>
  <c r="N48" i="5"/>
  <c r="N49" i="5"/>
  <c r="N50" i="5"/>
  <c r="N51" i="5"/>
  <c r="N52" i="5"/>
  <c r="N53" i="5"/>
  <c r="N54" i="5"/>
  <c r="N55" i="5"/>
  <c r="N56" i="5"/>
  <c r="N57" i="5"/>
  <c r="N58" i="5"/>
  <c r="N59" i="5"/>
  <c r="N60" i="5"/>
  <c r="N61" i="5"/>
  <c r="N62" i="5"/>
  <c r="N63" i="5"/>
  <c r="N64" i="5"/>
  <c r="N65" i="5"/>
  <c r="N8" i="5"/>
  <c r="N7" i="5"/>
  <c r="N6" i="5"/>
  <c r="N5" i="5"/>
  <c r="O7" i="5" l="1"/>
  <c r="O52" i="5" l="1"/>
  <c r="O63" i="5" l="1"/>
  <c r="O62" i="5"/>
  <c r="O64" i="5"/>
  <c r="O65" i="5" l="1"/>
  <c r="O61" i="5"/>
  <c r="O60" i="5"/>
  <c r="O59" i="5"/>
  <c r="O58" i="5"/>
  <c r="O57" i="5"/>
  <c r="O56" i="5"/>
  <c r="O55" i="5"/>
  <c r="O54" i="5"/>
  <c r="O53" i="5"/>
  <c r="O51" i="5"/>
  <c r="O50" i="5"/>
  <c r="O49" i="5"/>
  <c r="O48" i="5"/>
  <c r="O47" i="5"/>
  <c r="O46" i="5"/>
  <c r="O45" i="5"/>
  <c r="O44" i="5"/>
  <c r="O43" i="5"/>
  <c r="O42" i="5"/>
  <c r="O41" i="5"/>
  <c r="O40" i="5"/>
  <c r="O39" i="5"/>
  <c r="O38" i="5"/>
  <c r="O37" i="5"/>
  <c r="O36" i="5"/>
  <c r="O35" i="5"/>
  <c r="O34" i="5"/>
  <c r="O33" i="5"/>
  <c r="O32" i="5"/>
  <c r="O31" i="5"/>
  <c r="O30" i="5"/>
  <c r="O29" i="5"/>
  <c r="O28" i="5"/>
  <c r="O27" i="5"/>
  <c r="O26" i="5"/>
  <c r="O25" i="5"/>
  <c r="O24" i="5"/>
  <c r="O23" i="5"/>
  <c r="O22" i="5"/>
  <c r="O21" i="5"/>
  <c r="O20" i="5"/>
  <c r="O19" i="5"/>
  <c r="O18" i="5"/>
  <c r="O17" i="5"/>
  <c r="O16" i="5"/>
  <c r="O15" i="5"/>
  <c r="O14" i="5"/>
  <c r="O13" i="5"/>
  <c r="O12" i="5"/>
  <c r="O11" i="5"/>
  <c r="O10" i="5"/>
  <c r="O9" i="5"/>
  <c r="O8" i="5"/>
  <c r="O6" i="5"/>
  <c r="O5" i="5"/>
</calcChain>
</file>

<file path=xl/sharedStrings.xml><?xml version="1.0" encoding="utf-8"?>
<sst xmlns="http://schemas.openxmlformats.org/spreadsheetml/2006/main" count="369" uniqueCount="271">
  <si>
    <t>OBJETIVO ESPECÍFICO DE LA POLÍTICA PÚBLICA</t>
  </si>
  <si>
    <t>LÍNEA ESTRATÉGICA</t>
  </si>
  <si>
    <t>ACCIÓN DE LA POLÍTICA PÚBLICA</t>
  </si>
  <si>
    <t>Generar condiciones para la promoción, fomento y competitividad de los procesos deportivos derivados de la estructura organizacional del Sistema Nacional del Deporte, en el Departamento del Meta</t>
  </si>
  <si>
    <t>1. Movernos hacia el deporte</t>
  </si>
  <si>
    <t xml:space="preserve">Apoyo técnico y financiero para organismos del sector del deporte según los resultados del proceso de categorización y clasificación </t>
  </si>
  <si>
    <t>Número de apoyos técnicos y financieros a organismos del sector del deporte</t>
  </si>
  <si>
    <t>Procesos de capacitación para los actores del deporte del departamento para mejorar la calidad de la oferta</t>
  </si>
  <si>
    <t>Promover la recreación como herramienta de transformación, inclusión y equidad social, para el adecuado aprovechamiento del tiempo libre y la construcción de escenarios de paz, en el Departamento del Meta</t>
  </si>
  <si>
    <t>2. Movernos hacia la recreación</t>
  </si>
  <si>
    <t>Fortalecimiento de la estrategia Campamentos Juveniles</t>
  </si>
  <si>
    <t>Número de participantes de la estrategia Campamentos Juveniles</t>
  </si>
  <si>
    <t>Fomentar la práctica regular de la actividad física y los hábitos de vida saludables, para mejorar la calidad de vida, el bienestar y la salud de la población del Departamento del Meta</t>
  </si>
  <si>
    <t>3. Movernos hacia la actividad física</t>
  </si>
  <si>
    <t>Generación de una red de aliados para la promoción del transporte activo en el departamento</t>
  </si>
  <si>
    <t>Número de eventos para la promoción de la actividad física desarrollados</t>
  </si>
  <si>
    <t>Implementación de estrategias y programas para el envejecimiento activo</t>
  </si>
  <si>
    <t>Diseño e implementación de un programa intersectorial de capacitación a docentes de básica primaria para el desarrollo de competencias en educación física</t>
  </si>
  <si>
    <t>Promover el fortalecimiento y posicionamiento de la educación física como mecanismo para el desarrollo psicomotor y la formación integral de los niños, niñas, jóvenes y adolescentes del Departamento del Meta</t>
  </si>
  <si>
    <t>4. Movernos hacia la educación física</t>
  </si>
  <si>
    <t>Mejorar, adecuar, mantener y construir la infraestructura deportiva y recreativa con diseño ambiental y autosostenible, que permita el adecuado aprovechamiento con enfoque diferencial y territorial en el Departamento del Meta</t>
  </si>
  <si>
    <t>5. Movernos hacia la construcción, mantenimiento, adecuación y mejoramiento de escenarios deportivos y recreativos</t>
  </si>
  <si>
    <t>Generación de alianzas para el fortalecimiento y la promoción de la educación física extra-escolar</t>
  </si>
  <si>
    <t>Numero de alianzas para el fortalecimiento y la promoción de la educación física extra-escolar generadas</t>
  </si>
  <si>
    <t>Fortalecer la capacidad institucional, la generación y transferencia del conocimiento y los procesos de innovación del sector DRAEF, para beneficiar a los actores del sistema desde un enfoque diferencial y territorial, en el Departamento del Meta</t>
  </si>
  <si>
    <t>6. Movernos hacia el fortalecimiento institucional del Sector DRAEF</t>
  </si>
  <si>
    <t>Diseño e implementación del Observatorio DRAEF del Departamento del Meta</t>
  </si>
  <si>
    <t>Informes de monitoreo a la ejecución de la Política Pública</t>
  </si>
  <si>
    <t>Elaboración del informe de seguimiento anual a la ejecución de la Política Pública</t>
  </si>
  <si>
    <t>Ajuste y/o actualización de la Política Pública</t>
  </si>
  <si>
    <t>Procesos formativos a funcionarios públicos del  sector DRAEF en mecanismos adecuados para la implementación de las acciones de Política Pública</t>
  </si>
  <si>
    <t>Rendición de cuentas anual a la Asamblea Departamental y la comunidad</t>
  </si>
  <si>
    <t>Diseño e implementación del sistema de información para el sector DRAEF</t>
  </si>
  <si>
    <t>Elaboración de un proceso investigativo para realizar seguimiento permanente a los indicadores de impacto, en articulación con la academia</t>
  </si>
  <si>
    <t>Foros, conversatorios y paneles de discusión en temas relacionados con el sector DRAEF, en articulación con la academia y el sector privado</t>
  </si>
  <si>
    <t>Creación e implementación de la Mesa Departamental Intersectorial DRAEF</t>
  </si>
  <si>
    <t>Asistencia técnica a los entes municipales de Deporte para la creación e implementación de las Mesas Municipales Intersectoriales DRAEF</t>
  </si>
  <si>
    <t>Asistencia técnica en formulación, implementación, seguimiento y evaluación de planes, programas y proyectos a los  Institutos o Secretarías de Deporte del orden Municipal</t>
  </si>
  <si>
    <t>Número de asistencias técnicas brindadas a los organismos del sector del deporte para el fortalecimiento de su capacidad operativa y administrativa</t>
  </si>
  <si>
    <t>Incremento</t>
  </si>
  <si>
    <t>Mantenimiento</t>
  </si>
  <si>
    <t>Número de redes de aliados para la promoción del transporte activo en el departamento generadas</t>
  </si>
  <si>
    <t>Eventos masivos para la promoción de la actividad física</t>
  </si>
  <si>
    <t>Número de estrategias y programas para el envejecimiento activo implementados</t>
  </si>
  <si>
    <t>Número de informes de monitoreo a la ejecución de la política pública elaborados y socializados</t>
  </si>
  <si>
    <t>Número de informes de seguimiento a la ejecución de la Política Pública elaborados y socializados</t>
  </si>
  <si>
    <t>Número de evaluaciones de la Política Pública elaboradas y socializadas</t>
  </si>
  <si>
    <t>Número de actualizaciones de la Política Pública desarrolladas, aprobadas y socializadas</t>
  </si>
  <si>
    <t>Número de procesos formativos a funcionarios públicos del sector DRAEF, mecanismos adecuados para la implementación de las acciones de Política Pública desarrollados</t>
  </si>
  <si>
    <t>Número de rendiciones de cuentas realizadas de cara a la comunidad y a la Asamblea Departamental</t>
  </si>
  <si>
    <t>Porcentaje de implementación del sistema de información para el sector DRAEF</t>
  </si>
  <si>
    <t>Número de procesos investigativos realizados para hacer seguimiento permanente a los indicadores de impacto, en articulación con la academia</t>
  </si>
  <si>
    <t>Número de foros, conversatorios y paneles de discusión en temas del sector DRAEF realizados</t>
  </si>
  <si>
    <t>Número de asistencias técnicas realizadas a los entes municipales para la creación e implementación  de las Mesas DRAEF del nivel territorial</t>
  </si>
  <si>
    <t>Número de asistencias técnicas en formulación, implementación, seguimiento y evaluación de planes, programas y proyectos  realizadas a los institutos o secretarías de Deporte del orden municipal</t>
  </si>
  <si>
    <t>Número de eventos deportivos federados nacionales realizados</t>
  </si>
  <si>
    <t>Porcentaje del sistema del nivel departamental para la evaluación de las condiciones físicas y motoras de la población escolarizada implementado</t>
  </si>
  <si>
    <t>Número de programas de formación deportiva con enfoque diferencial y de género implementados</t>
  </si>
  <si>
    <t>Apoyo a los programas de formación deportiva con enfoque diferencial y de género</t>
  </si>
  <si>
    <t>Sistema de selección y categorización del talento humano del deporte implementados</t>
  </si>
  <si>
    <t>Desarrollo de una estrategia para fomentar  el DEPORTE UNIVERSITARIO</t>
  </si>
  <si>
    <t>Apoyo y estimulo a la realización de eventos deportivos federados nacionales en el departamento</t>
  </si>
  <si>
    <t>Desarrollo de un sistema departamental de detección, captación, promocion y seguimiento de talentos deportivos</t>
  </si>
  <si>
    <t>Implementacion del sistema departamental de detección, promocion y captación de talentos deportivos</t>
  </si>
  <si>
    <t>Apoyo a la recreación para la primera infancia</t>
  </si>
  <si>
    <t>Implementación de la recreación para la reconciliación y la paz en el territorio</t>
  </si>
  <si>
    <t>Número de estrategias de recreación para la primera infancia implementados</t>
  </si>
  <si>
    <t>Número de estrategias de recreación para la reconciliación y la paz en el territorio implementado</t>
  </si>
  <si>
    <t>Generación de un programa para la promoción y el fortalecimiento de la recreación y del deporte para el turismo y la cultura.</t>
  </si>
  <si>
    <t>Número de programas para la promoción y el fortalecimiento de la recreación y el deporte para el turismo y la cultura</t>
  </si>
  <si>
    <t>Fortalecimiento del deporte social comunitario.</t>
  </si>
  <si>
    <t>Número de estrategias del deporte social comunitario desarrollados en los municipios</t>
  </si>
  <si>
    <t>Estrategias de promoción de la recreación en el sistema educativo rural</t>
  </si>
  <si>
    <t>Número de estrategias de promoción de la recreación en el sistema educativo rural implementadas</t>
  </si>
  <si>
    <t>Número de personas con hábitos de vida saludables con enfoque de curso de vida implementado</t>
  </si>
  <si>
    <t>Promoción de la actividad física</t>
  </si>
  <si>
    <t>Número de estrategias intersectoriales de capacitación a docentes de básica primaria para el desarrollo de competencias en educación física implementados</t>
  </si>
  <si>
    <t>Estrategia para fomentar la participación de las instituciones educativas en los juegos del sector escolar</t>
  </si>
  <si>
    <t>Número de instituciones educativas participando en los juegos del sector escolar.</t>
  </si>
  <si>
    <t>Elaboración del inventario de la infraestructura del sector.</t>
  </si>
  <si>
    <t>inventario de la infraestructura deportiva departamental elaborado</t>
  </si>
  <si>
    <t>Porcentaje de escenarios deportivos-recreativos construidos y mejorados, de acuerdo con el inventario realizado</t>
  </si>
  <si>
    <t>Número de alianzas y convenios que fortalezcan la construcción, recuperación y mantenimiento de entornos, senderos, parques y escenarios implementados</t>
  </si>
  <si>
    <t>Observatorio departamental del deporte implementado</t>
  </si>
  <si>
    <t xml:space="preserve"> Mesa departamental DRAEF implementada</t>
  </si>
  <si>
    <t>organizaciones caracterizadas, clasificadas y categorizadas del sector DRAEF.</t>
  </si>
  <si>
    <t>Implementación de la estrategia comunicativa para la difusión y socialización de la  Política Pública</t>
  </si>
  <si>
    <t>Estrategia comunicativa para la difusión y socialización de la Política pública implementada</t>
  </si>
  <si>
    <t xml:space="preserve">Acciones de gestión del conocimiento y la innovación, para el fortalecimiento del sector DRAEF con enfoque diferencial y territorial </t>
  </si>
  <si>
    <t>Implementación de un plan maestro para lograr el seguimiento de parques, escenarios, espacio público y patios de recreo del Meta.</t>
  </si>
  <si>
    <t>plan maestro de parques implementado</t>
  </si>
  <si>
    <t>Meta Física 2020</t>
  </si>
  <si>
    <t>% de Avance de la Vigencia</t>
  </si>
  <si>
    <t>% de cumplimiento del Cuatrienio</t>
  </si>
  <si>
    <t>Programada</t>
  </si>
  <si>
    <t>Ejecutada</t>
  </si>
  <si>
    <t>NO SE PROGRAMO</t>
  </si>
  <si>
    <t>Estímulos entregados</t>
  </si>
  <si>
    <t>META DE PRODUCTO</t>
  </si>
  <si>
    <t>ACTIVIDADES REALIZADAS</t>
  </si>
  <si>
    <t>Gestionar la conformación de 3 equipos profesionales de fútbol, baloncesto y ciclismo en el departamento</t>
  </si>
  <si>
    <t>Equipos profesionales conformados</t>
  </si>
  <si>
    <t>Atletas preparados</t>
  </si>
  <si>
    <t>Apoyar la organización de 16 eventos deportivos de alto rendimiento</t>
  </si>
  <si>
    <t>INDICADOR DE LA ACCIÓN</t>
  </si>
  <si>
    <t xml:space="preserve">INDICADOR DE LA META </t>
  </si>
  <si>
    <t>Eventos deportivos de alto rendimiento con sede en Colombia realizados</t>
  </si>
  <si>
    <t>Capacitaciones realizadas</t>
  </si>
  <si>
    <t>Sistema implementado</t>
  </si>
  <si>
    <t>Entregar 1680 estímulos económicos a  deportistas de alto rendimiento</t>
  </si>
  <si>
    <t>Atender 715 deportistas con medicina especializada de forma integral.</t>
  </si>
  <si>
    <t>Atletas atendidos con medicina especializada</t>
  </si>
  <si>
    <t>Se generó asistencia por el personal de medicina deportiva de: Consulta Medicina Deportiva, Consulta Fisioterapia, Consulta Psicológica, Valoraciones Funcionales. Por tanto, la población beneficiaria fue de un total de 380 deportistas, los cuales se atendieron de manera virtual y presencial.</t>
  </si>
  <si>
    <t>Identificar 70 nuevos talentos del deporte</t>
  </si>
  <si>
    <t>Personas con talento deportivo identificadas</t>
  </si>
  <si>
    <t>sistema implementado</t>
  </si>
  <si>
    <t>Generar 6 eventos de integración deportiva y recreativa anual para los diferentes sectores y  grupos poblacionales con enfoque diferencial.</t>
  </si>
  <si>
    <t>Eventos deportivos comunitarios realizados</t>
  </si>
  <si>
    <t>Garantizar la participación de 16.150 niños y niñas de la primera infancia en espacios que potencialice las habilidades psicomotrices.</t>
  </si>
  <si>
    <t>Personas que acceden a servicios deportivos, recreativos y de actividad física</t>
  </si>
  <si>
    <t>Beneficiar a 4.100 personas en procesos de formación deportiva, recreativa  y actividad física  pertenecientes a los internados rurales.</t>
  </si>
  <si>
    <t>Generar un programa para la promoción y el fortalecimiento de la recreación y del deporte para el turismo y la cultura.</t>
  </si>
  <si>
    <t>Programa creado</t>
  </si>
  <si>
    <t>Beneficiar a 85.000 personas en la práctica de estilos de vida saludable, la recreación, el deporte y el aprovechamiento del tiempo libre</t>
  </si>
  <si>
    <t>Generar una red de aliados para la promoción del transporte activo en el departamento</t>
  </si>
  <si>
    <t>Red de aliados generada</t>
  </si>
  <si>
    <t>Eventos realizados</t>
  </si>
  <si>
    <t>Implementar una estrategia o programa para el envejecimiento activo.</t>
  </si>
  <si>
    <t>Estrategia o programa implementado</t>
  </si>
  <si>
    <t>Diseñar e implementar un programa intersectorial de capacitación a docentes de básica primaria para el desarrollo de competencias en educación física</t>
  </si>
  <si>
    <t>Programa diseñado e implementado</t>
  </si>
  <si>
    <t>Implementar un sistema departamental para la evaluación de las condiciones físicas y motoras de la población escolarizada</t>
  </si>
  <si>
    <t>educación física extra-escolar Fortalecida</t>
  </si>
  <si>
    <t>Fomentar la participación de 27.000 personas en los juegos supérate Intercolegiados.</t>
  </si>
  <si>
    <t>Elaborar del inventario de la infraestructura del sector.</t>
  </si>
  <si>
    <t>Inventario elaborado</t>
  </si>
  <si>
    <t>Beneficiar a 6000 niños, niñas, adolescentes y jóvenes  en procesos de iniciación, fundamentación y perfeccionamiento deportivo.</t>
  </si>
  <si>
    <t>Niños, niñas, adolescentes y jóvenes inscritos en Escuelas Deportivas</t>
  </si>
  <si>
    <t>Construir y dotar 2 parques recreo-deportivos</t>
  </si>
  <si>
    <t>Parques recreo-deportivos construidos y dotados</t>
  </si>
  <si>
    <t>Construir y dotar 3 canchas multifuncionales</t>
  </si>
  <si>
    <t>Canchas multifuncionales construidas y dotadas</t>
  </si>
  <si>
    <t>Realizar mantenimiento a 29 canchas multifuncionales</t>
  </si>
  <si>
    <t>Canchas multifuncionales mantenidas</t>
  </si>
  <si>
    <t>Mejorar 5 canchas multifuncionales</t>
  </si>
  <si>
    <t>Canchas de eventos recreativos mejorados</t>
  </si>
  <si>
    <t>Adecuar 3 parques recreativos</t>
  </si>
  <si>
    <t>Parque adecuados</t>
  </si>
  <si>
    <t>NO PROGRAMADA</t>
  </si>
  <si>
    <t>Implementación 1  plan maestro para lograr el seguimiento de parques, escenarios, espacio público y patios de recreo del Meta.</t>
  </si>
  <si>
    <t>Plan maestro implementado</t>
  </si>
  <si>
    <t xml:space="preserve">Realizar mantenimiento de 4 complejos deportivos de alto rendimiento </t>
  </si>
  <si>
    <t>Complejo de alto rendimiento mantenido</t>
  </si>
  <si>
    <t>Mejorar 1 complejos deportivos de alto rendimiento</t>
  </si>
  <si>
    <t>Complejo de alto rendimiento mejorado</t>
  </si>
  <si>
    <t>Mejorar 1 cancha de alto rendimiento</t>
  </si>
  <si>
    <t>Canchas mejoradas</t>
  </si>
  <si>
    <t>Construir y dotar 2 piscinas de alto rendimiento</t>
  </si>
  <si>
    <t>Piscinas construidas y dotadas</t>
  </si>
  <si>
    <t>Construir y dotar 6 pistas de alto rendimiento</t>
  </si>
  <si>
    <t>Pistas construidas y dotadas</t>
  </si>
  <si>
    <t>Diseñar e implementar el Observatorio DRAEF del Departamento del Meta</t>
  </si>
  <si>
    <t>Observatorio implementado</t>
  </si>
  <si>
    <t>Realizar 1 Informe de monitoreo a la ejecución de la Política Pública</t>
  </si>
  <si>
    <t>Informe realizado y socializado</t>
  </si>
  <si>
    <t>Realizar 1 Informe de seguimiento a la ejecución de la Política Pública</t>
  </si>
  <si>
    <t xml:space="preserve">Realizar 1 evaluación de la Política Pública </t>
  </si>
  <si>
    <t>Realizar 1 Ajuste y/o actualización de la Política Pública</t>
  </si>
  <si>
    <t>Ajuste y/o actualización realizado</t>
  </si>
  <si>
    <t>Diseñar e implementar 1 sistema de información para el sector DRAEF</t>
  </si>
  <si>
    <t>1 sistema de información para el sector DRAEF implementado</t>
  </si>
  <si>
    <t>Elaborar 1 proceso investigativo para realizar seguimiento permanente a los indicadores de impacto, en articulación con la academia</t>
  </si>
  <si>
    <t>realizar 4 foros, conversatorios y/o paneles de discusión en temas relacionados con el sector DRAEF, en articulación con la academia y el sector privado</t>
  </si>
  <si>
    <t>foros, conversatorios y/o paneles de discusión realizados</t>
  </si>
  <si>
    <t>Mesa creada e implementada</t>
  </si>
  <si>
    <t>Asistencias realizadas</t>
  </si>
  <si>
    <t>Implementar 1 estrategia comunicativa para la difusión y socialización de la  Política Pública</t>
  </si>
  <si>
    <t>Estrategia implementada</t>
  </si>
  <si>
    <t>Promover la participación de 15.000 adolescentes y jóvenes  en Centros Juveniles de Desarrollo (CJD)</t>
  </si>
  <si>
    <t>Preparar 1200 deportistas para la participación en juegos y campeonatos de orden nacional e internacional.</t>
  </si>
  <si>
    <t>incremento</t>
  </si>
  <si>
    <t>Se proyectó y aprobó La resolución 150 de diciembre 28 de 2020 "Mediante la cual se establecen los perfiles, requisitos, equivalencias y criterios para determinar los honorarios de los contratistas de prestación de servicios, profesionales y apoyo a la gestión para el instituto de recreación y deporte del Meta- IDERMETA”</t>
  </si>
  <si>
    <t>Implementación de un sistema departamental para la evaluación de las condiciones físicas y motoras de la población escolarizada</t>
  </si>
  <si>
    <t xml:space="preserve"> Caracterización, clasificación y categorización de las organizaciones DRAEF, en articulación con los entes territoriales </t>
  </si>
  <si>
    <t>Se conformo y consolido el equipo llaneros futbol club, masculino y femenino  y llaneros baloncesto</t>
  </si>
  <si>
    <t xml:space="preserve">Evaluación de la Política Pública. Planeación gobernación.  </t>
  </si>
  <si>
    <t xml:space="preserve"> Realizar 1 caracterización, clasificación y categorización de las organizaciones DRAEF, en articulación con los entes territoriales </t>
  </si>
  <si>
    <t>Implementar y mantener 1 sistema de gestión documental para fortalecer la gestión y desempeño institucional.</t>
  </si>
  <si>
    <t>sistema  implementado</t>
  </si>
  <si>
    <t>Implementar y mantener 1 sistema de gestión para fortalecer desempeño institucional</t>
  </si>
  <si>
    <t>MIPG implementado</t>
  </si>
  <si>
    <t>Fortalecer al 100% la capacidad en la prestación de servicios tecnológicos.</t>
  </si>
  <si>
    <t>Centro de ciencias aplicadas al deporte modernizado, dotado y con adecuado mantenimiento</t>
  </si>
  <si>
    <t>Mantener y dotar 1  infraestructura administrativa para optimizar la capacidad productiva.</t>
  </si>
  <si>
    <t>Sedes mantenidas y dotadas</t>
  </si>
  <si>
    <t>Certificar y mantener 1 sistema de gestión de calidad.</t>
  </si>
  <si>
    <t>Crear e implementar la Mesa Departamental Intersectorial DRAEF</t>
  </si>
  <si>
    <t>Realizar 3 procesos formativos a funcionarios públicos del  sector DRAEF en mecanismos adecuados para la implementación de las acciones de Política Pública</t>
  </si>
  <si>
    <t>Realizar 15  asistencias técnica en formulación, implementación, seguimiento y evaluación de planes, programas y proyectos a los  Institutos o Secretarías de Deporte del orden Municipal</t>
  </si>
  <si>
    <t>Se beneficiaron  720 niños, niñas, adolescentes y jóvenes  en procesos de iniciación, fundamentación y perfeccionamiento deportivo en el departamento del Meta.</t>
  </si>
  <si>
    <t xml:space="preserve">Apoyar 33 ligas deportivas técnica y financieramente  según los resultados del proceso de categorización y clasificación </t>
  </si>
  <si>
    <t>Ligas deportivas apoyadas</t>
  </si>
  <si>
    <t>Se realizo apoyo técnico y profesional a 521 deportistas de altos logros de las diferentes ligas y disciplinas deportiva del departamento.</t>
  </si>
  <si>
    <t>Se avanza en el inventario de la infraestructura del sector con un total de 20 municipios censados bajo formato establecido por el MINDEPORTE.</t>
  </si>
  <si>
    <t xml:space="preserve">                                                                              Construcción y mejoramiento de la Villa Olímpica y reforzamiento estructural del Estadio Macal en el Municipio de Villavicencio. El avance físico de la obra es del 39,51%</t>
  </si>
  <si>
    <t xml:space="preserve">Se realizo informe de Monitoreo con corte a 31 de diciembre de 2020. </t>
  </si>
  <si>
    <t>Se realizo informe de seguimiento anual de la vigencia 2020 para presentación de rendición de cuentas en el mes de abril, acorde a la ordenanza 1032 de 2019.</t>
  </si>
  <si>
    <t>Se realizo asistencia técnica y se fortaleció la capacidad operativa y administrativa de lo 28 municipios, con capacitaciones en temas de legislación deportiva, ley del deporte y curso de administración deportiva.</t>
  </si>
  <si>
    <t>La rendición de cuentas se realizara el mes de Abril de 2021 según reza la ordenanza 1032 de 16 de agosto de 2019, de su primer año de implementación.</t>
  </si>
  <si>
    <t>Se realizó la proyección, socialización y consulta jurídica de el documento proyecto de resolución para la creación e implementación de la Mesa Departamental Intersectorial DRAEF.</t>
  </si>
  <si>
    <t>Se brindo asistencia técnica  a 8 municipios incluidos municipios  PDET en la formulación de proyectos para inversión de recursos provenientes de impuesto al cigarrillo.</t>
  </si>
  <si>
    <t xml:space="preserve">Para la vigencia (2020) se implemento el sistema de información isofsport (1.0). Sistema de información diseñado para la recolección, sistematización, almacenamiento,  clasificación de datos  para la toma de decisiones de organizaciones deportivas. </t>
  </si>
  <si>
    <t>Implementación de un sistema de selección y categorización del talento humano del deporte</t>
  </si>
  <si>
    <t>Implementar 1 sistema de selección y categorización del talento humano.</t>
  </si>
  <si>
    <t xml:space="preserve"> Implementación del programa de apoyo integral a deportista de altos logros</t>
  </si>
  <si>
    <t>NO PROGRAMADO</t>
  </si>
  <si>
    <t>Municipios beneficiados</t>
  </si>
  <si>
    <t>Estrategia fortalecida</t>
  </si>
  <si>
    <t>apoyo a la promoción e implementación de hábitos de vida saludables con enfoque de curso de vida</t>
  </si>
  <si>
    <t>Construcción y mejoramiento de la infraestructura deportivo-recreativa en los 29 municipios</t>
  </si>
  <si>
    <t>Modernización, dotación y mantenimiento de un centro de ciencias aplicadas y altos logros del deporte en el departamento del meta</t>
  </si>
  <si>
    <t>Evaluación realizada</t>
  </si>
  <si>
    <t>Realizar 1 rendición de cuentas anual a la Asamblea Departamental y la comunidad</t>
  </si>
  <si>
    <t>Rendición de cuentas realizada</t>
  </si>
  <si>
    <t>Proceso investigativo elaborado</t>
  </si>
  <si>
    <t xml:space="preserve"> Caracterización, clasificación y categorización realizada</t>
  </si>
  <si>
    <t>INFORME DE MONITOREO A LA EJECUCIÓN DE LA PP DRAEF META.</t>
  </si>
  <si>
    <t>LÍNEA BASE</t>
  </si>
  <si>
    <t>META FÍSICA DEL CUATRIENIO</t>
  </si>
  <si>
    <t>ORIENTACIÓN DE LA META</t>
  </si>
  <si>
    <t>Meta Financiera cuatrienio</t>
  </si>
  <si>
    <t>Meta Financiera 2020</t>
  </si>
  <si>
    <t>Asistencia técnica para el fortalecimiento de la capacidad operativa y administrativa de los organismos públicos y privados del sector.</t>
  </si>
  <si>
    <t>Implementar 1 sistema departamental de detección, captación, promoción y seguimiento de talentos deportivos</t>
  </si>
  <si>
    <t>Fortalecer las competencias de 28 entidades municipales de deporte y recreación que permita mejorar la gestión administrativa del sector.</t>
  </si>
  <si>
    <t>Diseño e implementación de una estrategia de apoyo integral a deportistas de alto logros que cumplan con los criterios que para el fin se establezcan</t>
  </si>
  <si>
    <t>Desarrollar 1 evento de integración deportiva para el sector universitario</t>
  </si>
  <si>
    <t>Evento deportivo universitario</t>
  </si>
  <si>
    <t>Entre el 27 octubre al 1 de noviembre se realizó en cooperación con el Ministerio del Deporte,  la vuelta de la juventud con una participación  de 250 deportistas de todo el país.</t>
  </si>
  <si>
    <t>Se avanzó con el equipo de medicina deportiva en una primera etapa para la consolidación del sistema de información que genere las bases para cruzar datos con información relevante de los deportistas para la detección de talentos deportivos, su seguimiento,  control y promoción.</t>
  </si>
  <si>
    <t>Alianzas y convenios que fortalezcan la construcción, recuperación y el mantenimiento de entornos, senderos, parques y escenarios.</t>
  </si>
  <si>
    <t>Realizar 2 asistencias técnica a los entes municipales de Deporte para la creación e implementación de las Mesas Municipales Intersectoriales DRAEF</t>
  </si>
  <si>
    <t>se realizo difusión por medio de redes sociales y la pagina del instituto donde se pueden encontrar todos los documentos generados.</t>
  </si>
  <si>
    <t>Numero de sistemas de gestión implementados</t>
  </si>
  <si>
    <t>sistema de gestión certificado</t>
  </si>
  <si>
    <t>Número servicios y herramientas tecnológicas implementadas</t>
  </si>
  <si>
    <t>índice de capacidad en la prestación de servicios de tecnología</t>
  </si>
  <si>
    <t xml:space="preserve">Se  contrataron   (41) técnicos deportivos y técnicos de procesos. En apoyo técnico y financiero para organismos del sector del deporte según los resultados del proceso de categorización y clasificación </t>
  </si>
  <si>
    <t>Número de procesos de capacitación  a actores del deporte departamental desarrolladas para mejorar la calidad de la oferta</t>
  </si>
  <si>
    <t>Implementación de una estrategia para fomentar  el DEPORTE UNIVERSITARIO</t>
  </si>
  <si>
    <t>Desarrollar  actividades recreativas en los ETCR de 3 municipios de del departamento.</t>
  </si>
  <si>
    <t>Se realizaron actividades de recreación en los ETCR de 3 municipios. La Macarena, Mesetas y Vista Hermosa, en articulación con el Ministerio del Deporte.</t>
  </si>
  <si>
    <t>Realizar 1 acción de desarrollo para los Campamentos Juveniles</t>
  </si>
  <si>
    <t>Se realizó capacitación de campamentos juveniles en el Municipio de Cabuyaro.</t>
  </si>
  <si>
    <t>Generar 28 actividades recreo-deportivas con el programa de deporte social comunitario en los municipios del departamento.</t>
  </si>
  <si>
    <t>Se beneficiaron a 10,158 personas en la práctica de estilos de vida saludable, la recreación, el deporte y el aprovechamiento del tiempo libre.</t>
  </si>
  <si>
    <t>Activiades de promoción de la actividad física</t>
  </si>
  <si>
    <t>Número de actividades de promoción</t>
  </si>
  <si>
    <t xml:space="preserve">Generar 1 alianza para el fortalecimiento y la promoción de la educación física extra-escolar </t>
  </si>
  <si>
    <t>Se realizaron actividades recreo-deportivas con el programa Recreación en los municipios del departamento en atención a población de primera infancia, con un total de 210 beneficiarios.</t>
  </si>
  <si>
    <t xml:space="preserve">	Se realizaron 36 eventos masivos impactando a 4320, jóvenes, adultos y adultos mayores de las 6 subregiones del departamento. </t>
  </si>
  <si>
    <t xml:space="preserve">Construcción del nuevo coliseo Álvaro Mesa Amaya en el municipio de Villavicencio departamento del Meta.  El avance físico general es el 15,53.
</t>
  </si>
  <si>
    <t xml:space="preserve">Se avanza en el inventario y caracterización de la infraestructura del sector </t>
  </si>
  <si>
    <t xml:space="preserve">Se beneficiaron 139 actores del sector, incluidas las 28 entidades municipales de deporte y recreación. Se realizaron capacitaciones en:
*Legislación deportiva.
*Inventario de escenarios deportivos
*Como acceder a la línea de créditos con beneficios adicionales del Mindeporte para deportistas
*Curso Administración deportiva (40 horas). </t>
  </si>
  <si>
    <t>Gestión e implementación del Decreto N° 382 de 2020. Mediante el cual se reglamenta los criterios de las categorías y los incentivos para los deportistas de alto rendimiento del departamento.
Se entregaron 214 estímulos económicos en cuatro meses del año.</t>
  </si>
  <si>
    <t>Se realizaron actividades recreo-deportivas en convenio con el Ministerio del Deporte con el programa de deporte social comunitario en los municipios del Dorado, Cubarral, Puerto Lleras, Puerto Rico, la Macarena, Mesetas y Vista Hermosa</t>
  </si>
  <si>
    <t xml:space="preserve">Se realizaron virtualmente 123 actividades de promoción de la actividad física a través de eventos como: Entrena en casa, Recreación show infantil, Clases con las ligas, IDERMETA académico
   </t>
  </si>
  <si>
    <t>Se realizó acercamiento y proyección de convenio marco de cooperación IDERMETA con la Universidad de los Llanos el cual esta para firma el primer semestre de 2021.</t>
  </si>
  <si>
    <t xml:space="preserve">Se gestiono e implemento la resolución 010 del 22 de enero de 2020. por medio de la cual se crea el observatorio del deporte, la recreación, la actividad física y la educación física del departamento. </t>
  </si>
  <si>
    <t xml:space="preserve">Generar 400 acciones de promoción de la actividad física de forma virtual
 </t>
  </si>
  <si>
    <t xml:space="preserve">Realizar o apoyar la organización de 36 eventos masivos de promoción de la actividad física.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</si>
</sst>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
  </numFmts>
  <fonts count="14" x14ac:knownFonts="1">
    <font>
      <sz val="12"/>
      <color rgb="FF000000"/>
      <name val="Calibri"/>
    </font>
    <font>
      <sz val="10"/>
      <color rgb="FF000000"/>
      <name val="Arial"/>
      <family val="2"/>
    </font>
    <font>
      <b/>
      <sz val="10"/>
      <color rgb="FFFFFFFF"/>
      <name val="Arial"/>
      <family val="2"/>
    </font>
    <font>
      <sz val="12"/>
      <color rgb="FF000000"/>
      <name val="Calibri"/>
      <family val="2"/>
    </font>
    <font>
      <sz val="12"/>
      <color rgb="FF000000"/>
      <name val="Calibri"/>
      <family val="2"/>
    </font>
    <font>
      <b/>
      <sz val="12"/>
      <color theme="1"/>
      <name val="Calibri"/>
      <family val="2"/>
      <scheme val="minor"/>
    </font>
    <font>
      <sz val="10"/>
      <color theme="1"/>
      <name val="Calibri"/>
      <family val="2"/>
      <scheme val="minor"/>
    </font>
    <font>
      <b/>
      <sz val="9"/>
      <color theme="1"/>
      <name val="Arial"/>
      <family val="2"/>
    </font>
    <font>
      <sz val="10"/>
      <color theme="1"/>
      <name val="Arial"/>
      <family val="2"/>
    </font>
    <font>
      <sz val="9"/>
      <color theme="1"/>
      <name val="Arial"/>
      <family val="2"/>
    </font>
    <font>
      <b/>
      <sz val="16"/>
      <color rgb="FF000000"/>
      <name val="Calibri"/>
      <family val="2"/>
    </font>
    <font>
      <sz val="12"/>
      <color theme="1"/>
      <name val="Calibri"/>
      <family val="2"/>
    </font>
    <font>
      <sz val="12"/>
      <color theme="1"/>
      <name val="Arial"/>
      <family val="2"/>
    </font>
    <font>
      <b/>
      <sz val="12"/>
      <color theme="1"/>
      <name val="Arial"/>
      <family val="2"/>
    </font>
  </fonts>
  <fills count="6">
    <fill>
      <patternFill patternType="none"/>
    </fill>
    <fill>
      <patternFill patternType="gray125"/>
    </fill>
    <fill>
      <patternFill patternType="solid">
        <fgColor rgb="FF548135"/>
        <bgColor rgb="FF548135"/>
      </patternFill>
    </fill>
    <fill>
      <patternFill patternType="solid">
        <fgColor theme="9" tint="-0.249977111117893"/>
        <bgColor indexed="64"/>
      </patternFill>
    </fill>
    <fill>
      <patternFill patternType="solid">
        <fgColor theme="0" tint="-4.9989318521683403E-2"/>
        <bgColor indexed="64"/>
      </patternFill>
    </fill>
    <fill>
      <patternFill patternType="solid">
        <fgColor theme="9" tint="0.39997558519241921"/>
        <bgColor indexed="64"/>
      </patternFill>
    </fill>
  </fills>
  <borders count="4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rgb="FF000000"/>
      </right>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bottom style="thin">
        <color rgb="FF000000"/>
      </bottom>
      <diagonal/>
    </border>
    <border>
      <left style="thin">
        <color indexed="64"/>
      </left>
      <right style="thin">
        <color indexed="64"/>
      </right>
      <top/>
      <bottom style="thin">
        <color rgb="FF000000"/>
      </bottom>
      <diagonal/>
    </border>
    <border>
      <left style="thin">
        <color rgb="FF000000"/>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rgb="FF000000"/>
      </left>
      <right style="thin">
        <color indexed="64"/>
      </right>
      <top/>
      <bottom/>
      <diagonal/>
    </border>
    <border>
      <left/>
      <right style="thin">
        <color rgb="FF000000"/>
      </right>
      <top style="thin">
        <color rgb="FF000000"/>
      </top>
      <bottom/>
      <diagonal/>
    </border>
    <border>
      <left style="medium">
        <color indexed="64"/>
      </left>
      <right style="thin">
        <color indexed="64"/>
      </right>
      <top/>
      <bottom/>
      <diagonal/>
    </border>
    <border>
      <left style="thin">
        <color indexed="64"/>
      </left>
      <right/>
      <top/>
      <bottom style="thin">
        <color indexed="64"/>
      </bottom>
      <diagonal/>
    </border>
    <border>
      <left/>
      <right style="thin">
        <color rgb="FF000000"/>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rgb="FF000000"/>
      </right>
      <top style="thin">
        <color indexed="64"/>
      </top>
      <bottom/>
      <diagonal/>
    </border>
    <border>
      <left style="medium">
        <color indexed="64"/>
      </left>
      <right style="thin">
        <color rgb="FF000000"/>
      </right>
      <top/>
      <bottom/>
      <diagonal/>
    </border>
    <border>
      <left style="medium">
        <color indexed="64"/>
      </left>
      <right style="thin">
        <color rgb="FF000000"/>
      </right>
      <top/>
      <bottom style="thin">
        <color indexed="64"/>
      </bottom>
      <diagonal/>
    </border>
    <border>
      <left style="medium">
        <color indexed="64"/>
      </left>
      <right style="thin">
        <color rgb="FF000000"/>
      </right>
      <top style="thin">
        <color rgb="FF000000"/>
      </top>
      <bottom/>
      <diagonal/>
    </border>
    <border>
      <left style="medium">
        <color indexed="64"/>
      </left>
      <right style="thin">
        <color rgb="FF000000"/>
      </right>
      <top/>
      <bottom style="thin">
        <color rgb="FF000000"/>
      </bottom>
      <diagonal/>
    </border>
    <border>
      <left style="thin">
        <color rgb="FF000000"/>
      </left>
      <right/>
      <top style="thin">
        <color indexed="64"/>
      </top>
      <bottom/>
      <diagonal/>
    </border>
    <border>
      <left style="thin">
        <color rgb="FF000000"/>
      </left>
      <right/>
      <top/>
      <bottom style="thin">
        <color indexed="64"/>
      </bottom>
      <diagonal/>
    </border>
    <border>
      <left style="medium">
        <color indexed="64"/>
      </left>
      <right style="thin">
        <color indexed="64"/>
      </right>
      <top style="thin">
        <color rgb="FF000000"/>
      </top>
      <bottom/>
      <diagonal/>
    </border>
  </borders>
  <cellStyleXfs count="3">
    <xf numFmtId="0" fontId="0" fillId="0" borderId="0"/>
    <xf numFmtId="9" fontId="3" fillId="0" borderId="0" applyFont="0" applyFill="0" applyBorder="0" applyAlignment="0" applyProtection="0"/>
    <xf numFmtId="44" fontId="4" fillId="0" borderId="0" applyFont="0" applyFill="0" applyBorder="0" applyAlignment="0" applyProtection="0"/>
  </cellStyleXfs>
  <cellXfs count="112">
    <xf numFmtId="0" fontId="0" fillId="0" borderId="0" xfId="0" applyFont="1" applyAlignment="1"/>
    <xf numFmtId="44" fontId="7" fillId="4" borderId="11" xfId="2" applyFont="1" applyFill="1" applyBorder="1" applyAlignment="1">
      <alignment horizontal="center" vertical="center" textRotation="90" wrapText="1"/>
    </xf>
    <xf numFmtId="2" fontId="7" fillId="3" borderId="21" xfId="0" applyNumberFormat="1" applyFont="1" applyFill="1" applyBorder="1" applyAlignment="1">
      <alignment horizontal="center" vertical="center" textRotation="90" wrapText="1"/>
    </xf>
    <xf numFmtId="0" fontId="0" fillId="0" borderId="0" xfId="0"/>
    <xf numFmtId="0" fontId="0" fillId="0" borderId="0" xfId="0" applyAlignment="1">
      <alignment horizontal="center" vertical="center" wrapText="1"/>
    </xf>
    <xf numFmtId="44" fontId="0" fillId="0" borderId="0" xfId="0" applyNumberFormat="1"/>
    <xf numFmtId="44" fontId="9" fillId="0" borderId="11" xfId="2" applyFont="1" applyFill="1" applyBorder="1" applyAlignment="1" applyProtection="1">
      <alignment horizontal="center" vertical="center" wrapText="1"/>
    </xf>
    <xf numFmtId="44" fontId="9" fillId="0" borderId="13" xfId="2" applyFont="1" applyFill="1" applyBorder="1" applyAlignment="1" applyProtection="1">
      <alignment horizontal="center" vertical="center" wrapText="1"/>
    </xf>
    <xf numFmtId="1" fontId="7" fillId="3" borderId="11" xfId="0" applyNumberFormat="1" applyFont="1" applyFill="1" applyBorder="1" applyAlignment="1">
      <alignment horizontal="center" vertical="center" textRotation="90" wrapText="1"/>
    </xf>
    <xf numFmtId="1" fontId="0" fillId="0" borderId="0" xfId="0" applyNumberFormat="1" applyAlignment="1">
      <alignment horizontal="center" vertical="center" wrapText="1"/>
    </xf>
    <xf numFmtId="0" fontId="10" fillId="5" borderId="11" xfId="0" applyFont="1" applyFill="1" applyBorder="1" applyAlignment="1">
      <alignment horizontal="center" vertical="center"/>
    </xf>
    <xf numFmtId="0" fontId="1" fillId="0" borderId="3" xfId="0" applyFont="1" applyBorder="1" applyAlignment="1">
      <alignment horizontal="center" vertical="center" wrapText="1"/>
    </xf>
    <xf numFmtId="0" fontId="1" fillId="0" borderId="20" xfId="0" applyFont="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11" xfId="0" applyFont="1" applyFill="1" applyBorder="1" applyAlignment="1">
      <alignment horizontal="center" vertical="center" wrapText="1"/>
    </xf>
    <xf numFmtId="44" fontId="7" fillId="4" borderId="31" xfId="2" applyFont="1" applyFill="1" applyBorder="1" applyAlignment="1">
      <alignment horizontal="center" vertical="center" wrapText="1"/>
    </xf>
    <xf numFmtId="44" fontId="7" fillId="4" borderId="26" xfId="2" applyFont="1" applyFill="1" applyBorder="1" applyAlignment="1">
      <alignment horizontal="center" vertical="center" wrapText="1"/>
    </xf>
    <xf numFmtId="0" fontId="7" fillId="4" borderId="15" xfId="0" applyFont="1" applyFill="1" applyBorder="1" applyAlignment="1">
      <alignment horizontal="center" vertical="center" textRotation="90" wrapText="1"/>
    </xf>
    <xf numFmtId="0" fontId="7" fillId="4" borderId="11" xfId="0" applyFont="1" applyFill="1" applyBorder="1" applyAlignment="1">
      <alignment horizontal="center" vertical="center" textRotation="90" wrapText="1"/>
    </xf>
    <xf numFmtId="0" fontId="7" fillId="4" borderId="17" xfId="0" applyFont="1" applyFill="1" applyBorder="1" applyAlignment="1">
      <alignment horizontal="center" vertical="center" textRotation="90" wrapText="1"/>
    </xf>
    <xf numFmtId="0" fontId="7" fillId="4" borderId="18" xfId="0" applyFont="1" applyFill="1" applyBorder="1" applyAlignment="1">
      <alignment horizontal="center" vertical="center" textRotation="90" wrapText="1"/>
    </xf>
    <xf numFmtId="0" fontId="7" fillId="3" borderId="17" xfId="0" applyFont="1" applyFill="1" applyBorder="1" applyAlignment="1">
      <alignment horizontal="center" vertical="center" textRotation="90" wrapText="1"/>
    </xf>
    <xf numFmtId="0" fontId="7" fillId="3" borderId="18" xfId="0" applyFont="1" applyFill="1" applyBorder="1" applyAlignment="1">
      <alignment horizontal="center" vertical="center" textRotation="90" wrapText="1"/>
    </xf>
    <xf numFmtId="44" fontId="7" fillId="4" borderId="30" xfId="2" applyFont="1" applyFill="1" applyBorder="1" applyAlignment="1">
      <alignment horizontal="center" vertical="center" wrapText="1"/>
    </xf>
    <xf numFmtId="44" fontId="7" fillId="4" borderId="16" xfId="2" applyFont="1" applyFill="1" applyBorder="1" applyAlignment="1">
      <alignment horizontal="center" vertical="center" wrapText="1"/>
    </xf>
    <xf numFmtId="2" fontId="7" fillId="3" borderId="26" xfId="0" applyNumberFormat="1" applyFont="1" applyFill="1" applyBorder="1" applyAlignment="1">
      <alignment horizontal="center" vertical="center" wrapText="1"/>
    </xf>
    <xf numFmtId="2" fontId="7" fillId="3" borderId="15" xfId="0" applyNumberFormat="1" applyFont="1" applyFill="1" applyBorder="1" applyAlignment="1">
      <alignment horizontal="center" vertical="center" wrapText="1"/>
    </xf>
    <xf numFmtId="0" fontId="7" fillId="3" borderId="15" xfId="0" applyFont="1" applyFill="1" applyBorder="1" applyAlignment="1">
      <alignment horizontal="center" vertical="center" textRotation="90" wrapText="1"/>
    </xf>
    <xf numFmtId="0" fontId="7" fillId="3" borderId="11" xfId="0" applyFont="1" applyFill="1" applyBorder="1" applyAlignment="1">
      <alignment horizontal="center" vertical="center" textRotation="90" wrapText="1"/>
    </xf>
    <xf numFmtId="0" fontId="8" fillId="0" borderId="2" xfId="0" applyFont="1" applyFill="1" applyBorder="1" applyAlignment="1">
      <alignment horizontal="center" vertical="center" wrapText="1"/>
    </xf>
    <xf numFmtId="0" fontId="12" fillId="0" borderId="34" xfId="0" applyFont="1" applyFill="1" applyBorder="1" applyAlignment="1">
      <alignment horizontal="center" vertical="center" wrapText="1"/>
    </xf>
    <xf numFmtId="0" fontId="13" fillId="0" borderId="34" xfId="0" applyFont="1" applyFill="1" applyBorder="1" applyAlignment="1">
      <alignment horizontal="center" vertical="center" wrapText="1"/>
    </xf>
    <xf numFmtId="0" fontId="8" fillId="0" borderId="42"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6" fillId="0" borderId="11" xfId="0" applyFont="1" applyFill="1" applyBorder="1" applyAlignment="1">
      <alignment horizontal="center" vertical="center" wrapText="1"/>
    </xf>
    <xf numFmtId="1" fontId="9" fillId="0" borderId="11" xfId="0" applyNumberFormat="1" applyFont="1" applyFill="1" applyBorder="1" applyAlignment="1">
      <alignment horizontal="center" vertical="center" wrapText="1"/>
    </xf>
    <xf numFmtId="9" fontId="5" fillId="0" borderId="11" xfId="1" applyFont="1" applyFill="1" applyBorder="1" applyAlignment="1" applyProtection="1">
      <alignment horizontal="center" vertical="center" shrinkToFit="1"/>
    </xf>
    <xf numFmtId="164" fontId="5" fillId="0" borderId="11" xfId="0" applyNumberFormat="1" applyFont="1" applyFill="1" applyBorder="1" applyAlignment="1">
      <alignment horizontal="center" vertical="center" shrinkToFit="1"/>
    </xf>
    <xf numFmtId="164" fontId="5" fillId="0" borderId="18" xfId="0" applyNumberFormat="1" applyFont="1" applyFill="1" applyBorder="1" applyAlignment="1">
      <alignment horizontal="center" vertical="center" shrinkToFit="1"/>
    </xf>
    <xf numFmtId="0" fontId="11" fillId="0" borderId="0" xfId="0" applyFont="1" applyFill="1"/>
    <xf numFmtId="0" fontId="8" fillId="0" borderId="43" xfId="0" applyFont="1" applyFill="1" applyBorder="1" applyAlignment="1">
      <alignment horizontal="center" vertical="center" wrapText="1"/>
    </xf>
    <xf numFmtId="0" fontId="8" fillId="0" borderId="4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25"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8" fillId="0" borderId="4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21" xfId="0" applyFont="1" applyFill="1" applyBorder="1" applyAlignment="1">
      <alignment horizontal="center" vertical="center" wrapText="1"/>
    </xf>
    <xf numFmtId="44" fontId="9" fillId="0" borderId="13" xfId="2" applyFont="1" applyFill="1" applyBorder="1" applyAlignment="1" applyProtection="1">
      <alignment vertical="center" wrapText="1"/>
    </xf>
    <xf numFmtId="0" fontId="8" fillId="0" borderId="7"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22"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8" fillId="0" borderId="26"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3" fillId="0" borderId="35" xfId="0" applyFont="1" applyFill="1" applyBorder="1" applyAlignment="1">
      <alignment horizontal="center" vertical="center" wrapText="1"/>
    </xf>
    <xf numFmtId="0" fontId="12" fillId="0" borderId="33" xfId="0" applyFont="1" applyFill="1" applyBorder="1" applyAlignment="1">
      <alignment horizontal="center" vertical="center" wrapText="1"/>
    </xf>
    <xf numFmtId="0" fontId="13" fillId="0" borderId="33" xfId="0" applyFont="1" applyFill="1" applyBorder="1" applyAlignment="1">
      <alignment horizontal="center" vertical="center" wrapText="1"/>
    </xf>
    <xf numFmtId="0" fontId="8" fillId="0" borderId="26" xfId="0" applyFont="1" applyFill="1" applyBorder="1" applyAlignment="1">
      <alignment horizontal="center" vertical="center" wrapText="1"/>
    </xf>
    <xf numFmtId="44" fontId="11" fillId="0" borderId="0" xfId="0" applyNumberFormat="1" applyFont="1" applyFill="1"/>
    <xf numFmtId="0" fontId="8" fillId="0" borderId="29"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11" xfId="0" applyFont="1" applyFill="1" applyBorder="1" applyAlignment="1">
      <alignment horizontal="justify" vertical="center" wrapText="1"/>
    </xf>
    <xf numFmtId="0" fontId="12" fillId="0" borderId="36" xfId="0" applyFont="1" applyFill="1" applyBorder="1" applyAlignment="1">
      <alignment horizontal="center" vertical="center" wrapText="1"/>
    </xf>
    <xf numFmtId="0" fontId="13" fillId="0" borderId="36" xfId="0" applyFont="1" applyFill="1" applyBorder="1" applyAlignment="1">
      <alignment horizontal="center" vertical="center" wrapText="1"/>
    </xf>
    <xf numFmtId="0" fontId="12" fillId="0" borderId="37" xfId="0" applyFont="1" applyFill="1" applyBorder="1" applyAlignment="1">
      <alignment horizontal="center" vertical="center" wrapText="1"/>
    </xf>
    <xf numFmtId="0" fontId="13" fillId="0" borderId="37"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3" fillId="0" borderId="38"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40"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6" fillId="0" borderId="11" xfId="0" applyFont="1" applyFill="1" applyBorder="1" applyAlignment="1">
      <alignment horizontal="center" vertical="center"/>
    </xf>
    <xf numFmtId="0" fontId="8" fillId="0" borderId="41"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3" fillId="0" borderId="11" xfId="0" applyFont="1" applyFill="1" applyBorder="1" applyAlignment="1">
      <alignment horizontal="center" vertical="center" wrapText="1"/>
    </xf>
    <xf numFmtId="164" fontId="5" fillId="0" borderId="11" xfId="0" applyNumberFormat="1" applyFont="1" applyFill="1" applyBorder="1" applyAlignment="1">
      <alignment horizontal="center" vertical="center" wrapText="1" shrinkToFit="1"/>
    </xf>
    <xf numFmtId="0" fontId="11" fillId="0" borderId="0" xfId="0" applyFont="1" applyFill="1" applyAlignment="1">
      <alignment horizontal="center" vertical="center" wrapText="1"/>
    </xf>
    <xf numFmtId="0" fontId="11" fillId="0" borderId="9" xfId="0" applyFont="1" applyFill="1" applyBorder="1" applyAlignment="1">
      <alignment horizontal="center" vertical="center" wrapText="1"/>
    </xf>
    <xf numFmtId="0" fontId="8" fillId="0" borderId="11" xfId="0" applyFont="1" applyFill="1" applyBorder="1" applyAlignment="1">
      <alignment horizontal="center" vertical="center" wrapText="1" readingOrder="1"/>
    </xf>
    <xf numFmtId="0" fontId="6" fillId="0" borderId="19" xfId="0" applyFont="1" applyFill="1" applyBorder="1" applyAlignment="1">
      <alignment horizontal="center" vertical="center" wrapText="1"/>
    </xf>
    <xf numFmtId="1" fontId="9" fillId="0" borderId="13" xfId="0" applyNumberFormat="1" applyFont="1" applyFill="1" applyBorder="1" applyAlignment="1">
      <alignment horizontal="center" vertical="center" wrapText="1"/>
    </xf>
    <xf numFmtId="164" fontId="5" fillId="0" borderId="13" xfId="0" applyNumberFormat="1" applyFont="1" applyFill="1" applyBorder="1" applyAlignment="1">
      <alignment horizontal="center" vertical="center" wrapText="1" shrinkToFit="1"/>
    </xf>
    <xf numFmtId="0" fontId="11" fillId="0" borderId="10" xfId="0" applyFont="1" applyFill="1" applyBorder="1" applyAlignment="1">
      <alignment horizontal="center" vertical="center" wrapText="1"/>
    </xf>
    <xf numFmtId="0" fontId="8" fillId="0" borderId="0" xfId="0" applyFont="1" applyFill="1" applyAlignment="1">
      <alignment horizontal="center" vertical="center" wrapText="1"/>
    </xf>
    <xf numFmtId="9" fontId="8" fillId="0" borderId="11" xfId="0" applyNumberFormat="1" applyFont="1" applyFill="1" applyBorder="1" applyAlignment="1">
      <alignment horizontal="center" vertical="center" wrapText="1"/>
    </xf>
  </cellXfs>
  <cellStyles count="3">
    <cellStyle name="Moneda" xfId="2" builtinId="4"/>
    <cellStyle name="Normal" xfId="0" builtinId="0"/>
    <cellStyle name="Porcentaje" xfId="1" builtinId="5"/>
  </cellStyles>
  <dxfs count="105">
    <dxf>
      <fill>
        <patternFill patternType="gray0625">
          <fgColor rgb="FFFF0000"/>
        </patternFill>
      </fill>
    </dxf>
    <dxf>
      <font>
        <b/>
        <i val="0"/>
        <color rgb="FFFF0000"/>
      </font>
    </dxf>
    <dxf>
      <font>
        <b/>
        <i val="0"/>
        <color rgb="FFFF0000"/>
      </font>
    </dxf>
    <dxf>
      <font>
        <color rgb="FFFF0000"/>
      </font>
    </dxf>
    <dxf>
      <font>
        <color rgb="FFFF0000"/>
      </font>
    </dxf>
    <dxf>
      <font>
        <b/>
        <i val="0"/>
        <color rgb="FFFF0000"/>
      </font>
    </dxf>
    <dxf>
      <font>
        <color rgb="FFFF0000"/>
      </font>
    </dxf>
    <dxf>
      <font>
        <color rgb="FFFF0000"/>
      </font>
    </dxf>
    <dxf>
      <font>
        <color rgb="FFFF0000"/>
      </font>
    </dxf>
    <dxf>
      <font>
        <b/>
        <i val="0"/>
        <color rgb="FFFF0000"/>
      </font>
    </dxf>
    <dxf>
      <font>
        <b/>
        <i val="0"/>
        <color rgb="FFFF0000"/>
      </font>
    </dxf>
    <dxf>
      <font>
        <color rgb="FFFF0000"/>
      </font>
    </dxf>
    <dxf>
      <fill>
        <patternFill patternType="gray0625">
          <fgColor rgb="FFFF0000"/>
        </patternFill>
      </fill>
    </dxf>
    <dxf>
      <font>
        <b/>
        <i val="0"/>
        <color rgb="FFFF0000"/>
      </font>
    </dxf>
    <dxf>
      <font>
        <b/>
        <i val="0"/>
        <color rgb="FFFF0000"/>
      </font>
    </dxf>
    <dxf>
      <font>
        <b/>
        <i val="0"/>
        <color rgb="FFFF0000"/>
      </font>
    </dxf>
    <dxf>
      <font>
        <color rgb="FFFF0000"/>
      </font>
    </dxf>
    <dxf>
      <font>
        <b/>
        <i val="0"/>
        <color rgb="FFFF0000"/>
      </font>
    </dxf>
    <dxf>
      <font>
        <color rgb="FFFF0000"/>
      </font>
    </dxf>
    <dxf>
      <font>
        <b/>
        <i val="0"/>
        <color rgb="FFFF0000"/>
      </font>
    </dxf>
    <dxf>
      <font>
        <b/>
        <i val="0"/>
        <color rgb="FFFF0000"/>
      </font>
    </dxf>
    <dxf>
      <font>
        <color rgb="FFFF0000"/>
      </font>
    </dxf>
    <dxf>
      <fill>
        <patternFill patternType="gray0625">
          <fgColor rgb="FFFF0000"/>
        </patternFill>
      </fill>
    </dxf>
    <dxf>
      <font>
        <b/>
        <i val="0"/>
        <color rgb="FFFF0000"/>
      </font>
    </dxf>
    <dxf>
      <font>
        <color rgb="FFFF0000"/>
      </font>
    </dxf>
    <dxf>
      <fill>
        <patternFill patternType="gray0625">
          <fgColor rgb="FFFF0000"/>
        </patternFill>
      </fill>
    </dxf>
    <dxf>
      <font>
        <b/>
        <i val="0"/>
        <color rgb="FFFF0000"/>
      </font>
    </dxf>
    <dxf>
      <font>
        <color rgb="FFFF0000"/>
      </font>
    </dxf>
    <dxf>
      <fill>
        <patternFill patternType="gray0625">
          <fgColor rgb="FFFF0000"/>
        </patternFill>
      </fill>
    </dxf>
    <dxf>
      <fill>
        <patternFill patternType="gray0625">
          <fgColor rgb="FFFF0000"/>
        </patternFill>
      </fill>
    </dxf>
    <dxf>
      <font>
        <b/>
        <i val="0"/>
        <color rgb="FFFF0000"/>
      </font>
    </dxf>
    <dxf>
      <font>
        <color rgb="FFFF0000"/>
      </font>
    </dxf>
    <dxf>
      <font>
        <b/>
        <i val="0"/>
        <color rgb="FFFF0000"/>
      </font>
    </dxf>
    <dxf>
      <font>
        <b/>
        <i val="0"/>
        <color rgb="FFFF0000"/>
      </font>
    </dxf>
    <dxf>
      <font>
        <b/>
        <i val="0"/>
        <color rgb="FFFF0000"/>
      </font>
    </dxf>
    <dxf>
      <font>
        <color rgb="FFFF0000"/>
      </font>
    </dxf>
    <dxf>
      <fill>
        <patternFill patternType="gray0625">
          <fgColor rgb="FFFF0000"/>
        </patternFill>
      </fill>
    </dxf>
    <dxf>
      <font>
        <b/>
        <i val="0"/>
        <color rgb="FFFF0000"/>
      </font>
    </dxf>
    <dxf>
      <font>
        <color rgb="FFFF0000"/>
      </font>
    </dxf>
    <dxf>
      <fill>
        <patternFill patternType="gray0625">
          <fgColor rgb="FFFF0000"/>
        </patternFill>
      </fill>
    </dxf>
    <dxf>
      <font>
        <color rgb="FFFF0000"/>
      </font>
    </dxf>
    <dxf>
      <fill>
        <patternFill patternType="gray0625">
          <fgColor rgb="FFFF0000"/>
        </patternFill>
      </fill>
    </dxf>
    <dxf>
      <font>
        <b/>
        <i val="0"/>
        <color rgb="FFFF0000"/>
      </font>
    </dxf>
    <dxf>
      <font>
        <color rgb="FFFF0000"/>
      </font>
    </dxf>
    <dxf>
      <fill>
        <patternFill patternType="gray0625">
          <fgColor rgb="FFFF0000"/>
        </patternFill>
      </fill>
    </dxf>
    <dxf>
      <font>
        <color rgb="FFFF0000"/>
      </font>
    </dxf>
    <dxf>
      <fill>
        <patternFill patternType="gray0625">
          <fgColor rgb="FFFF0000"/>
        </patternFill>
      </fill>
    </dxf>
    <dxf>
      <font>
        <b/>
        <i val="0"/>
        <color rgb="FFFF0000"/>
      </font>
    </dxf>
    <dxf>
      <font>
        <b/>
        <i val="0"/>
        <color rgb="FFFF0000"/>
      </font>
    </dxf>
    <dxf>
      <font>
        <color rgb="FFFF0000"/>
      </font>
    </dxf>
    <dxf>
      <fill>
        <patternFill patternType="gray0625">
          <fgColor rgb="FFFF0000"/>
        </patternFill>
      </fill>
    </dxf>
    <dxf>
      <font>
        <b/>
        <i val="0"/>
        <color rgb="FFFF0000"/>
      </font>
    </dxf>
    <dxf>
      <font>
        <color rgb="FFFF0000"/>
      </font>
    </dxf>
    <dxf>
      <fill>
        <patternFill patternType="gray0625">
          <fgColor rgb="FFFF0000"/>
        </patternFill>
      </fill>
    </dxf>
    <dxf>
      <font>
        <b/>
        <i val="0"/>
        <color rgb="FFFF0000"/>
      </font>
    </dxf>
    <dxf>
      <font>
        <color rgb="FFFF0000"/>
      </font>
    </dxf>
    <dxf>
      <fill>
        <patternFill patternType="gray0625">
          <fgColor rgb="FFFF0000"/>
        </patternFill>
      </fill>
    </dxf>
    <dxf>
      <font>
        <color rgb="FFFF0000"/>
      </font>
    </dxf>
    <dxf>
      <fill>
        <patternFill patternType="gray0625">
          <fgColor rgb="FFFF0000"/>
        </patternFill>
      </fill>
    </dxf>
    <dxf>
      <font>
        <b/>
        <i val="0"/>
        <color rgb="FFFF0000"/>
      </font>
    </dxf>
    <dxf>
      <font>
        <color rgb="FFFF0000"/>
      </font>
    </dxf>
    <dxf>
      <font>
        <b/>
        <i val="0"/>
        <color rgb="FFFF0000"/>
      </font>
    </dxf>
    <dxf>
      <font>
        <b/>
        <i val="0"/>
        <color rgb="FFFF0000"/>
      </font>
    </dxf>
    <dxf>
      <font>
        <b/>
        <i val="0"/>
        <color rgb="FFFF0000"/>
      </font>
    </dxf>
    <dxf>
      <font>
        <color rgb="FFFF0000"/>
      </font>
    </dxf>
    <dxf>
      <fill>
        <patternFill patternType="gray0625">
          <fgColor rgb="FFFF0000"/>
        </patternFill>
      </fill>
    </dxf>
    <dxf>
      <font>
        <b/>
        <i val="0"/>
        <color rgb="FFFF0000"/>
      </font>
    </dxf>
    <dxf>
      <font>
        <color rgb="FFFF0000"/>
      </font>
    </dxf>
    <dxf>
      <fill>
        <patternFill patternType="gray0625">
          <fgColor rgb="FFFF0000"/>
        </patternFill>
      </fill>
    </dxf>
    <dxf>
      <font>
        <color rgb="FFFF0000"/>
      </font>
    </dxf>
    <dxf>
      <fill>
        <patternFill patternType="gray0625">
          <fgColor rgb="FFFF0000"/>
        </patternFill>
      </fill>
    </dxf>
    <dxf>
      <font>
        <b/>
        <i val="0"/>
        <color rgb="FFFF0000"/>
      </font>
    </dxf>
    <dxf>
      <font>
        <color rgb="FFFF0000"/>
      </font>
    </dxf>
    <dxf>
      <fill>
        <patternFill patternType="gray0625">
          <fgColor rgb="FFFF0000"/>
        </patternFill>
      </fill>
    </dxf>
    <dxf>
      <font>
        <color rgb="FFFF0000"/>
      </font>
    </dxf>
    <dxf>
      <fill>
        <patternFill patternType="gray0625">
          <fgColor rgb="FFFF0000"/>
        </patternFill>
      </fill>
    </dxf>
    <dxf>
      <font>
        <b/>
        <i val="0"/>
        <color rgb="FFFF0000"/>
      </font>
    </dxf>
    <dxf>
      <font>
        <color rgb="FFFF0000"/>
      </font>
    </dxf>
    <dxf>
      <fill>
        <patternFill patternType="gray0625">
          <fgColor rgb="FFFF0000"/>
        </patternFill>
      </fill>
    </dxf>
    <dxf>
      <font>
        <b/>
        <i val="0"/>
        <color rgb="FFFF0000"/>
      </font>
    </dxf>
    <dxf>
      <font>
        <color rgb="FFFF0000"/>
      </font>
    </dxf>
    <dxf>
      <fill>
        <patternFill patternType="gray0625">
          <fgColor rgb="FFFF0000"/>
        </patternFill>
      </fill>
    </dxf>
    <dxf>
      <font>
        <b/>
        <i val="0"/>
        <color rgb="FFFF0000"/>
      </font>
    </dxf>
    <dxf>
      <font>
        <color rgb="FFFF0000"/>
      </font>
    </dxf>
    <dxf>
      <font>
        <color rgb="FFFF0000"/>
      </font>
    </dxf>
    <dxf>
      <font>
        <b/>
        <i val="0"/>
        <color rgb="FFFF0000"/>
      </font>
    </dxf>
    <dxf>
      <font>
        <color rgb="FFFF0000"/>
      </font>
    </dxf>
    <dxf>
      <font>
        <b/>
        <i val="0"/>
        <color rgb="FFFF0000"/>
      </font>
    </dxf>
    <dxf>
      <font>
        <color rgb="FFFF0000"/>
      </font>
    </dxf>
    <dxf>
      <font>
        <b/>
        <i val="0"/>
        <color rgb="FFFF0000"/>
      </font>
    </dxf>
    <dxf>
      <font>
        <color rgb="FFFF0000"/>
      </font>
    </dxf>
    <dxf>
      <fill>
        <patternFill patternType="gray0625">
          <fgColor rgb="FFFF0000"/>
        </patternFill>
      </fill>
    </dxf>
    <dxf>
      <font>
        <b/>
        <i val="0"/>
        <color rgb="FFFF0000"/>
      </font>
    </dxf>
    <dxf>
      <font>
        <color rgb="FFFF0000"/>
      </font>
    </dxf>
    <dxf>
      <font>
        <b/>
        <i val="0"/>
        <color rgb="FFFF0000"/>
      </font>
    </dxf>
    <dxf>
      <font>
        <b/>
        <i val="0"/>
        <color rgb="FFFF0000"/>
      </font>
    </dxf>
    <dxf>
      <font>
        <b/>
        <i val="0"/>
        <color rgb="FFFF0000"/>
      </font>
    </dxf>
    <dxf>
      <font>
        <color rgb="FFFF0000"/>
      </font>
    </dxf>
    <dxf>
      <fill>
        <patternFill patternType="gray0625">
          <fgColor rgb="FFFF0000"/>
        </patternFill>
      </fill>
    </dxf>
    <dxf>
      <font>
        <color rgb="FFFF0000"/>
      </font>
    </dxf>
    <dxf>
      <font>
        <color rgb="FFFF0000"/>
      </font>
    </dxf>
    <dxf>
      <font>
        <color rgb="FFFF0000"/>
      </font>
    </dxf>
    <dxf>
      <fill>
        <patternFill patternType="gray0625">
          <fgColor rgb="FFFF0000"/>
        </patternFill>
      </fill>
    </dxf>
    <dxf>
      <font>
        <color rgb="FFFF0000"/>
      </font>
    </dxf>
    <dxf>
      <fill>
        <patternFill patternType="gray0625">
          <f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66"/>
  <sheetViews>
    <sheetView tabSelected="1" topLeftCell="A4" zoomScaleNormal="70" workbookViewId="0">
      <pane ySplit="1" topLeftCell="A5" activePane="bottomLeft" state="frozen"/>
      <selection activeCell="H4" sqref="H4"/>
      <selection pane="bottomLeft" activeCell="B5" sqref="B5:B17"/>
    </sheetView>
  </sheetViews>
  <sheetFormatPr baseColWidth="10" defaultColWidth="11.1640625" defaultRowHeight="16" x14ac:dyDescent="0.2"/>
  <cols>
    <col min="1" max="1" width="2.6640625" style="3" customWidth="1"/>
    <col min="2" max="2" width="43.83203125" style="3" customWidth="1"/>
    <col min="3" max="3" width="18.6640625" style="3" customWidth="1"/>
    <col min="4" max="4" width="32" style="3" customWidth="1"/>
    <col min="5" max="5" width="16.6640625" style="3" customWidth="1"/>
    <col min="6" max="6" width="32" style="3" customWidth="1"/>
    <col min="7" max="7" width="16.6640625" style="3" customWidth="1"/>
    <col min="8" max="8" width="32" style="3" customWidth="1"/>
    <col min="9" max="11" width="16.6640625" style="3" customWidth="1"/>
    <col min="12" max="12" width="14.1640625" style="4" bestFit="1" customWidth="1"/>
    <col min="13" max="13" width="11.1640625" style="9"/>
    <col min="14" max="14" width="13" style="3" bestFit="1" customWidth="1"/>
    <col min="15" max="15" width="14.1640625" style="3" customWidth="1"/>
    <col min="16" max="17" width="15.83203125" style="3" bestFit="1" customWidth="1"/>
    <col min="18" max="18" width="19" style="3" bestFit="1" customWidth="1"/>
    <col min="19" max="19" width="13" style="3" customWidth="1"/>
    <col min="20" max="20" width="12.83203125" style="3" customWidth="1"/>
    <col min="21" max="16384" width="11.1640625" style="3"/>
  </cols>
  <sheetData>
    <row r="1" spans="1:20" hidden="1" x14ac:dyDescent="0.2">
      <c r="A1" s="10" t="s">
        <v>226</v>
      </c>
      <c r="B1" s="10"/>
      <c r="C1" s="10"/>
      <c r="D1" s="10"/>
      <c r="E1" s="10"/>
      <c r="F1" s="10"/>
      <c r="G1" s="10"/>
      <c r="H1" s="10"/>
      <c r="I1" s="10"/>
      <c r="J1" s="10"/>
      <c r="K1" s="10"/>
      <c r="L1" s="10"/>
      <c r="M1" s="10"/>
      <c r="N1" s="10"/>
      <c r="O1" s="10"/>
      <c r="P1" s="10"/>
      <c r="Q1" s="10"/>
      <c r="R1" s="10"/>
      <c r="S1" s="10"/>
      <c r="T1" s="10"/>
    </row>
    <row r="2" spans="1:20" hidden="1" x14ac:dyDescent="0.2">
      <c r="A2" s="10"/>
      <c r="B2" s="10"/>
      <c r="C2" s="10"/>
      <c r="D2" s="10"/>
      <c r="E2" s="10"/>
      <c r="F2" s="10"/>
      <c r="G2" s="10"/>
      <c r="H2" s="10"/>
      <c r="I2" s="10"/>
      <c r="J2" s="10"/>
      <c r="K2" s="10"/>
      <c r="L2" s="10"/>
      <c r="M2" s="10"/>
      <c r="N2" s="10"/>
      <c r="O2" s="10"/>
      <c r="P2" s="10"/>
      <c r="Q2" s="10"/>
      <c r="R2" s="10"/>
      <c r="S2" s="10"/>
      <c r="T2" s="10"/>
    </row>
    <row r="3" spans="1:20" ht="31" hidden="1" customHeight="1" x14ac:dyDescent="0.2">
      <c r="A3" s="11"/>
      <c r="B3" s="13" t="s">
        <v>0</v>
      </c>
      <c r="C3" s="13" t="s">
        <v>1</v>
      </c>
      <c r="D3" s="13" t="s">
        <v>2</v>
      </c>
      <c r="E3" s="15" t="s">
        <v>104</v>
      </c>
      <c r="F3" s="17" t="s">
        <v>98</v>
      </c>
      <c r="G3" s="15" t="s">
        <v>105</v>
      </c>
      <c r="H3" s="15" t="s">
        <v>99</v>
      </c>
      <c r="I3" s="16" t="s">
        <v>227</v>
      </c>
      <c r="J3" s="16" t="s">
        <v>228</v>
      </c>
      <c r="K3" s="16" t="s">
        <v>229</v>
      </c>
      <c r="L3" s="31" t="s">
        <v>91</v>
      </c>
      <c r="M3" s="32"/>
      <c r="N3" s="33" t="s">
        <v>92</v>
      </c>
      <c r="O3" s="27" t="s">
        <v>93</v>
      </c>
      <c r="P3" s="29" t="s">
        <v>230</v>
      </c>
      <c r="Q3" s="21" t="s">
        <v>231</v>
      </c>
      <c r="R3" s="22"/>
      <c r="S3" s="23" t="s">
        <v>92</v>
      </c>
      <c r="T3" s="25" t="s">
        <v>93</v>
      </c>
    </row>
    <row r="4" spans="1:20" ht="95.5" customHeight="1" x14ac:dyDescent="0.2">
      <c r="A4" s="12"/>
      <c r="B4" s="13"/>
      <c r="C4" s="13"/>
      <c r="D4" s="14"/>
      <c r="E4" s="16"/>
      <c r="F4" s="18"/>
      <c r="G4" s="16"/>
      <c r="H4" s="19"/>
      <c r="I4" s="20"/>
      <c r="J4" s="20"/>
      <c r="K4" s="20"/>
      <c r="L4" s="2" t="s">
        <v>94</v>
      </c>
      <c r="M4" s="8" t="s">
        <v>95</v>
      </c>
      <c r="N4" s="34"/>
      <c r="O4" s="28"/>
      <c r="P4" s="30"/>
      <c r="Q4" s="1" t="s">
        <v>94</v>
      </c>
      <c r="R4" s="1" t="s">
        <v>95</v>
      </c>
      <c r="S4" s="24"/>
      <c r="T4" s="26"/>
    </row>
    <row r="5" spans="1:20" s="46" customFormat="1" ht="140" customHeight="1" x14ac:dyDescent="0.2">
      <c r="A5" s="35"/>
      <c r="B5" s="36" t="s">
        <v>3</v>
      </c>
      <c r="C5" s="37" t="s">
        <v>4</v>
      </c>
      <c r="D5" s="38" t="s">
        <v>232</v>
      </c>
      <c r="E5" s="39" t="s">
        <v>38</v>
      </c>
      <c r="F5" s="40" t="s">
        <v>136</v>
      </c>
      <c r="G5" s="40" t="s">
        <v>137</v>
      </c>
      <c r="H5" s="40" t="s">
        <v>199</v>
      </c>
      <c r="I5" s="40">
        <v>5723</v>
      </c>
      <c r="J5" s="40">
        <v>6000</v>
      </c>
      <c r="K5" s="40" t="s">
        <v>39</v>
      </c>
      <c r="L5" s="41">
        <v>1000</v>
      </c>
      <c r="M5" s="42">
        <v>720</v>
      </c>
      <c r="N5" s="43">
        <f>+IFERROR(M5/L5,0)</f>
        <v>0.72</v>
      </c>
      <c r="O5" s="44">
        <f>(M5/J5)*100%</f>
        <v>0.12</v>
      </c>
      <c r="P5" s="6">
        <v>946129000</v>
      </c>
      <c r="Q5" s="6">
        <v>522416700</v>
      </c>
      <c r="R5" s="6">
        <v>436961142.32999998</v>
      </c>
      <c r="S5" s="44">
        <f>+IFERROR(R5/Q5,0)</f>
        <v>0.83642261499297399</v>
      </c>
      <c r="T5" s="45">
        <f>IFERROR(R5/P5,0)</f>
        <v>0.46184097763624199</v>
      </c>
    </row>
    <row r="6" spans="1:20" s="46" customFormat="1" ht="56" x14ac:dyDescent="0.2">
      <c r="A6" s="35"/>
      <c r="B6" s="36"/>
      <c r="C6" s="37"/>
      <c r="D6" s="47"/>
      <c r="E6" s="48"/>
      <c r="F6" s="49" t="s">
        <v>100</v>
      </c>
      <c r="G6" s="50" t="s">
        <v>101</v>
      </c>
      <c r="H6" s="49" t="s">
        <v>184</v>
      </c>
      <c r="I6" s="51">
        <v>0</v>
      </c>
      <c r="J6" s="51">
        <v>3</v>
      </c>
      <c r="K6" s="51" t="s">
        <v>40</v>
      </c>
      <c r="L6" s="52">
        <v>3</v>
      </c>
      <c r="M6" s="42">
        <v>2</v>
      </c>
      <c r="N6" s="43">
        <f>+IFERROR(M6/L6,0)</f>
        <v>0.66666666666666663</v>
      </c>
      <c r="O6" s="44">
        <f t="shared" ref="O6:O29" si="0">(M6/J6)*100%</f>
        <v>0.66666666666666663</v>
      </c>
      <c r="P6" s="6">
        <v>100000000</v>
      </c>
      <c r="Q6" s="6">
        <v>0</v>
      </c>
      <c r="R6" s="6">
        <v>0</v>
      </c>
      <c r="S6" s="44">
        <f>+IFERROR(R6/Q6,0)</f>
        <v>0</v>
      </c>
      <c r="T6" s="45">
        <f>IFERROR(R6/P6,0)</f>
        <v>0</v>
      </c>
    </row>
    <row r="7" spans="1:20" s="46" customFormat="1" ht="84" x14ac:dyDescent="0.2">
      <c r="A7" s="35"/>
      <c r="B7" s="36"/>
      <c r="C7" s="37"/>
      <c r="D7" s="53" t="s">
        <v>5</v>
      </c>
      <c r="E7" s="40" t="s">
        <v>6</v>
      </c>
      <c r="F7" s="54" t="s">
        <v>200</v>
      </c>
      <c r="G7" s="40" t="s">
        <v>201</v>
      </c>
      <c r="H7" s="54" t="s">
        <v>247</v>
      </c>
      <c r="I7" s="40">
        <v>32</v>
      </c>
      <c r="J7" s="40">
        <v>33</v>
      </c>
      <c r="K7" s="40" t="s">
        <v>40</v>
      </c>
      <c r="L7" s="55">
        <v>33</v>
      </c>
      <c r="M7" s="42">
        <v>33</v>
      </c>
      <c r="N7" s="43">
        <f>+IFERROR(M7/L7,0)</f>
        <v>1</v>
      </c>
      <c r="O7" s="44">
        <f>(M7/J7)*100%</f>
        <v>1</v>
      </c>
      <c r="P7" s="56">
        <v>1899716580</v>
      </c>
      <c r="Q7" s="56">
        <v>0</v>
      </c>
      <c r="R7" s="56">
        <v>0</v>
      </c>
      <c r="S7" s="44">
        <f>+IFERROR(R7/Q7,0)</f>
        <v>0</v>
      </c>
      <c r="T7" s="45">
        <f>+IFERROR(R7/P7,0)</f>
        <v>0</v>
      </c>
    </row>
    <row r="8" spans="1:20" s="46" customFormat="1" ht="168" x14ac:dyDescent="0.2">
      <c r="A8" s="35"/>
      <c r="B8" s="36"/>
      <c r="C8" s="37"/>
      <c r="D8" s="57" t="s">
        <v>7</v>
      </c>
      <c r="E8" s="40" t="s">
        <v>248</v>
      </c>
      <c r="F8" s="54" t="s">
        <v>234</v>
      </c>
      <c r="G8" s="40" t="s">
        <v>107</v>
      </c>
      <c r="H8" s="54" t="s">
        <v>263</v>
      </c>
      <c r="I8" s="40">
        <v>2</v>
      </c>
      <c r="J8" s="40">
        <v>28</v>
      </c>
      <c r="K8" s="40" t="s">
        <v>40</v>
      </c>
      <c r="L8" s="55">
        <v>28</v>
      </c>
      <c r="M8" s="42">
        <v>28</v>
      </c>
      <c r="N8" s="43">
        <f>+IFERROR(M8/L8,0)</f>
        <v>1</v>
      </c>
      <c r="O8" s="44">
        <f t="shared" si="0"/>
        <v>1</v>
      </c>
      <c r="P8" s="6">
        <v>10000000</v>
      </c>
      <c r="Q8" s="6">
        <v>0</v>
      </c>
      <c r="R8" s="6">
        <v>0</v>
      </c>
      <c r="S8" s="44">
        <f>+IFERROR(R8/Q8,0)</f>
        <v>0</v>
      </c>
      <c r="T8" s="45">
        <f>+IFERROR(R8/P8,0)</f>
        <v>0</v>
      </c>
    </row>
    <row r="9" spans="1:20" s="46" customFormat="1" ht="126" x14ac:dyDescent="0.2">
      <c r="A9" s="35"/>
      <c r="B9" s="36"/>
      <c r="C9" s="37"/>
      <c r="D9" s="58" t="s">
        <v>212</v>
      </c>
      <c r="E9" s="40" t="s">
        <v>59</v>
      </c>
      <c r="F9" s="59" t="s">
        <v>213</v>
      </c>
      <c r="G9" s="40" t="s">
        <v>108</v>
      </c>
      <c r="H9" s="54" t="s">
        <v>181</v>
      </c>
      <c r="I9" s="40">
        <v>0</v>
      </c>
      <c r="J9" s="40">
        <v>1</v>
      </c>
      <c r="K9" s="40" t="s">
        <v>40</v>
      </c>
      <c r="L9" s="55">
        <v>1</v>
      </c>
      <c r="M9" s="42">
        <v>1</v>
      </c>
      <c r="N9" s="43">
        <f t="shared" ref="N9:N65" si="1">+IFERROR(M9/L9,0)</f>
        <v>1</v>
      </c>
      <c r="O9" s="44">
        <f t="shared" si="0"/>
        <v>1</v>
      </c>
      <c r="P9" s="6">
        <v>0</v>
      </c>
      <c r="Q9" s="6">
        <v>0</v>
      </c>
      <c r="R9" s="6">
        <v>0</v>
      </c>
      <c r="S9" s="44">
        <f t="shared" ref="S9:S65" si="2">+IFERROR(R9/Q9,0)</f>
        <v>0</v>
      </c>
      <c r="T9" s="45">
        <f>+IFERROR(R9/P9,0)</f>
        <v>0</v>
      </c>
    </row>
    <row r="10" spans="1:20" s="46" customFormat="1" ht="126" x14ac:dyDescent="0.2">
      <c r="A10" s="35"/>
      <c r="B10" s="36"/>
      <c r="C10" s="37"/>
      <c r="D10" s="60" t="s">
        <v>235</v>
      </c>
      <c r="E10" s="61" t="s">
        <v>214</v>
      </c>
      <c r="F10" s="40" t="s">
        <v>109</v>
      </c>
      <c r="G10" s="40" t="s">
        <v>97</v>
      </c>
      <c r="H10" s="62" t="s">
        <v>264</v>
      </c>
      <c r="I10" s="40">
        <v>1135</v>
      </c>
      <c r="J10" s="40">
        <v>1680</v>
      </c>
      <c r="K10" s="40" t="s">
        <v>39</v>
      </c>
      <c r="L10" s="55">
        <v>240</v>
      </c>
      <c r="M10" s="42">
        <v>214</v>
      </c>
      <c r="N10" s="43">
        <f t="shared" si="1"/>
        <v>0.89166666666666672</v>
      </c>
      <c r="O10" s="44">
        <f>(M10/J10)*100%</f>
        <v>0.12738095238095237</v>
      </c>
      <c r="P10" s="6">
        <v>242892420</v>
      </c>
      <c r="Q10" s="6">
        <v>249318172</v>
      </c>
      <c r="R10" s="6">
        <v>249296052</v>
      </c>
      <c r="S10" s="44">
        <f t="shared" si="2"/>
        <v>0.99991127802749968</v>
      </c>
      <c r="T10" s="45">
        <f>+IFERROR(R10/P10,0)</f>
        <v>1.0263640668572531</v>
      </c>
    </row>
    <row r="11" spans="1:20" s="46" customFormat="1" ht="56" x14ac:dyDescent="0.2">
      <c r="A11" s="35"/>
      <c r="B11" s="36"/>
      <c r="C11" s="37"/>
      <c r="D11" s="60"/>
      <c r="E11" s="63"/>
      <c r="F11" s="40" t="s">
        <v>179</v>
      </c>
      <c r="G11" s="40" t="s">
        <v>102</v>
      </c>
      <c r="H11" s="64" t="s">
        <v>202</v>
      </c>
      <c r="I11" s="40">
        <v>700</v>
      </c>
      <c r="J11" s="40">
        <v>1200</v>
      </c>
      <c r="K11" s="40" t="s">
        <v>40</v>
      </c>
      <c r="L11" s="55">
        <v>1200</v>
      </c>
      <c r="M11" s="42">
        <v>521</v>
      </c>
      <c r="N11" s="43">
        <f t="shared" si="1"/>
        <v>0.43416666666666665</v>
      </c>
      <c r="O11" s="44">
        <f>(M11/J11)*100%</f>
        <v>0.43416666666666665</v>
      </c>
      <c r="P11" s="6">
        <v>1899716580</v>
      </c>
      <c r="Q11" s="6">
        <v>685083248</v>
      </c>
      <c r="R11" s="6">
        <v>683503321</v>
      </c>
      <c r="S11" s="44">
        <f t="shared" si="2"/>
        <v>0.99769381749646868</v>
      </c>
      <c r="T11" s="45">
        <f t="shared" ref="T11:T65" si="3">+IFERROR(R11/P11,0)</f>
        <v>0.35979225964327793</v>
      </c>
    </row>
    <row r="12" spans="1:20" s="46" customFormat="1" ht="126" x14ac:dyDescent="0.2">
      <c r="A12" s="35"/>
      <c r="B12" s="36"/>
      <c r="C12" s="37"/>
      <c r="D12" s="60"/>
      <c r="E12" s="65"/>
      <c r="F12" s="40" t="s">
        <v>110</v>
      </c>
      <c r="G12" s="40" t="s">
        <v>111</v>
      </c>
      <c r="H12" s="64" t="s">
        <v>112</v>
      </c>
      <c r="I12" s="40">
        <v>515</v>
      </c>
      <c r="J12" s="40">
        <v>715</v>
      </c>
      <c r="K12" s="40" t="s">
        <v>40</v>
      </c>
      <c r="L12" s="55">
        <v>715</v>
      </c>
      <c r="M12" s="42">
        <v>380</v>
      </c>
      <c r="N12" s="43">
        <f t="shared" si="1"/>
        <v>0.53146853146853146</v>
      </c>
      <c r="O12" s="44">
        <f t="shared" si="0"/>
        <v>0.53146853146853146</v>
      </c>
      <c r="P12" s="6">
        <v>1094500000</v>
      </c>
      <c r="Q12" s="6">
        <v>353000000</v>
      </c>
      <c r="R12" s="6">
        <v>352983333</v>
      </c>
      <c r="S12" s="44">
        <f t="shared" si="2"/>
        <v>0.99995278470254956</v>
      </c>
      <c r="T12" s="45">
        <f t="shared" si="3"/>
        <v>0.32250647144814987</v>
      </c>
    </row>
    <row r="13" spans="1:20" s="46" customFormat="1" ht="70" x14ac:dyDescent="0.2">
      <c r="A13" s="35"/>
      <c r="B13" s="36"/>
      <c r="C13" s="37"/>
      <c r="D13" s="66" t="s">
        <v>60</v>
      </c>
      <c r="E13" s="40" t="s">
        <v>249</v>
      </c>
      <c r="F13" s="40" t="s">
        <v>236</v>
      </c>
      <c r="G13" s="40" t="s">
        <v>237</v>
      </c>
      <c r="H13" s="40" t="s">
        <v>96</v>
      </c>
      <c r="I13" s="40">
        <v>0</v>
      </c>
      <c r="J13" s="40">
        <v>1</v>
      </c>
      <c r="K13" s="40" t="s">
        <v>40</v>
      </c>
      <c r="L13" s="55">
        <v>0</v>
      </c>
      <c r="M13" s="42">
        <v>0</v>
      </c>
      <c r="N13" s="43">
        <f t="shared" si="1"/>
        <v>0</v>
      </c>
      <c r="O13" s="44">
        <f t="shared" si="0"/>
        <v>0</v>
      </c>
      <c r="P13" s="6">
        <v>20000000</v>
      </c>
      <c r="Q13" s="6">
        <v>0</v>
      </c>
      <c r="R13" s="6">
        <v>0</v>
      </c>
      <c r="S13" s="44">
        <f t="shared" si="2"/>
        <v>0</v>
      </c>
      <c r="T13" s="45">
        <f t="shared" si="3"/>
        <v>0</v>
      </c>
    </row>
    <row r="14" spans="1:20" s="46" customFormat="1" ht="70" x14ac:dyDescent="0.2">
      <c r="A14" s="35"/>
      <c r="B14" s="36"/>
      <c r="C14" s="37"/>
      <c r="D14" s="66" t="s">
        <v>61</v>
      </c>
      <c r="E14" s="40" t="s">
        <v>55</v>
      </c>
      <c r="F14" s="54" t="s">
        <v>103</v>
      </c>
      <c r="G14" s="54" t="s">
        <v>106</v>
      </c>
      <c r="H14" s="54" t="s">
        <v>238</v>
      </c>
      <c r="I14" s="40">
        <v>10</v>
      </c>
      <c r="J14" s="40">
        <v>16</v>
      </c>
      <c r="K14" s="40" t="s">
        <v>39</v>
      </c>
      <c r="L14" s="55">
        <v>1</v>
      </c>
      <c r="M14" s="42">
        <v>1</v>
      </c>
      <c r="N14" s="43">
        <f t="shared" si="1"/>
        <v>1</v>
      </c>
      <c r="O14" s="44">
        <f>(M14/J14)*100%</f>
        <v>6.25E-2</v>
      </c>
      <c r="P14" s="6">
        <v>100000000</v>
      </c>
      <c r="Q14" s="6">
        <v>0</v>
      </c>
      <c r="R14" s="6">
        <v>0</v>
      </c>
      <c r="S14" s="44">
        <f t="shared" si="2"/>
        <v>0</v>
      </c>
      <c r="T14" s="45">
        <f t="shared" si="3"/>
        <v>0</v>
      </c>
    </row>
    <row r="15" spans="1:20" s="46" customFormat="1" ht="112" x14ac:dyDescent="0.2">
      <c r="A15" s="35"/>
      <c r="B15" s="36"/>
      <c r="C15" s="37"/>
      <c r="D15" s="67" t="s">
        <v>62</v>
      </c>
      <c r="E15" s="61" t="s">
        <v>63</v>
      </c>
      <c r="F15" s="40" t="s">
        <v>233</v>
      </c>
      <c r="G15" s="40" t="s">
        <v>115</v>
      </c>
      <c r="H15" s="40" t="s">
        <v>239</v>
      </c>
      <c r="I15" s="40">
        <v>0</v>
      </c>
      <c r="J15" s="40">
        <v>1</v>
      </c>
      <c r="K15" s="40" t="s">
        <v>40</v>
      </c>
      <c r="L15" s="55">
        <v>0.25</v>
      </c>
      <c r="M15" s="42">
        <v>0.25</v>
      </c>
      <c r="N15" s="43">
        <f t="shared" si="1"/>
        <v>1</v>
      </c>
      <c r="O15" s="44">
        <f t="shared" si="0"/>
        <v>0.25</v>
      </c>
      <c r="P15" s="6">
        <v>0</v>
      </c>
      <c r="Q15" s="6">
        <v>0</v>
      </c>
      <c r="R15" s="6">
        <v>0</v>
      </c>
      <c r="S15" s="44">
        <f t="shared" si="2"/>
        <v>0</v>
      </c>
      <c r="T15" s="45">
        <f t="shared" si="3"/>
        <v>0</v>
      </c>
    </row>
    <row r="16" spans="1:20" s="46" customFormat="1" ht="39" x14ac:dyDescent="0.2">
      <c r="A16" s="35"/>
      <c r="B16" s="36"/>
      <c r="C16" s="37"/>
      <c r="D16" s="68"/>
      <c r="E16" s="65"/>
      <c r="F16" s="69" t="s">
        <v>113</v>
      </c>
      <c r="G16" s="69" t="s">
        <v>114</v>
      </c>
      <c r="H16" s="40" t="s">
        <v>148</v>
      </c>
      <c r="I16" s="40">
        <v>0</v>
      </c>
      <c r="J16" s="40">
        <v>70</v>
      </c>
      <c r="K16" s="40" t="s">
        <v>39</v>
      </c>
      <c r="L16" s="55">
        <v>0</v>
      </c>
      <c r="M16" s="42">
        <v>0</v>
      </c>
      <c r="N16" s="43">
        <f t="shared" si="1"/>
        <v>0</v>
      </c>
      <c r="O16" s="44">
        <f t="shared" si="0"/>
        <v>0</v>
      </c>
      <c r="P16" s="6">
        <v>100000000</v>
      </c>
      <c r="Q16" s="6">
        <v>0</v>
      </c>
      <c r="R16" s="6">
        <v>0</v>
      </c>
      <c r="S16" s="44">
        <f t="shared" si="2"/>
        <v>0</v>
      </c>
      <c r="T16" s="45">
        <f t="shared" si="3"/>
        <v>0</v>
      </c>
    </row>
    <row r="17" spans="1:22" s="46" customFormat="1" ht="99" thickBot="1" x14ac:dyDescent="0.25">
      <c r="A17" s="35"/>
      <c r="B17" s="70"/>
      <c r="C17" s="71"/>
      <c r="D17" s="66" t="s">
        <v>58</v>
      </c>
      <c r="E17" s="40" t="s">
        <v>57</v>
      </c>
      <c r="F17" s="40" t="s">
        <v>116</v>
      </c>
      <c r="G17" s="40" t="s">
        <v>117</v>
      </c>
      <c r="H17" s="40" t="s">
        <v>96</v>
      </c>
      <c r="I17" s="40">
        <v>5</v>
      </c>
      <c r="J17" s="40">
        <v>6</v>
      </c>
      <c r="K17" s="40" t="s">
        <v>40</v>
      </c>
      <c r="L17" s="55">
        <v>0</v>
      </c>
      <c r="M17" s="42">
        <v>0</v>
      </c>
      <c r="N17" s="43">
        <f t="shared" si="1"/>
        <v>0</v>
      </c>
      <c r="O17" s="44">
        <f t="shared" si="0"/>
        <v>0</v>
      </c>
      <c r="P17" s="6">
        <v>20000000</v>
      </c>
      <c r="Q17" s="6">
        <v>0</v>
      </c>
      <c r="R17" s="6">
        <v>0</v>
      </c>
      <c r="S17" s="44">
        <f t="shared" si="2"/>
        <v>0</v>
      </c>
      <c r="T17" s="45">
        <f t="shared" si="3"/>
        <v>0</v>
      </c>
    </row>
    <row r="18" spans="1:22" s="46" customFormat="1" ht="84" x14ac:dyDescent="0.2">
      <c r="A18" s="35">
        <v>2</v>
      </c>
      <c r="B18" s="72" t="s">
        <v>8</v>
      </c>
      <c r="C18" s="73" t="s">
        <v>9</v>
      </c>
      <c r="D18" s="66" t="s">
        <v>64</v>
      </c>
      <c r="E18" s="54" t="s">
        <v>66</v>
      </c>
      <c r="F18" s="35" t="s">
        <v>118</v>
      </c>
      <c r="G18" s="40" t="s">
        <v>119</v>
      </c>
      <c r="H18" s="57" t="s">
        <v>259</v>
      </c>
      <c r="I18" s="40">
        <v>5700</v>
      </c>
      <c r="J18" s="40">
        <v>16150</v>
      </c>
      <c r="K18" s="40" t="s">
        <v>39</v>
      </c>
      <c r="L18" s="55">
        <v>200</v>
      </c>
      <c r="M18" s="42">
        <v>210</v>
      </c>
      <c r="N18" s="43">
        <f t="shared" si="1"/>
        <v>1.05</v>
      </c>
      <c r="O18" s="44">
        <f t="shared" si="0"/>
        <v>1.3003095975232198E-2</v>
      </c>
      <c r="P18" s="6">
        <v>200000000</v>
      </c>
      <c r="Q18" s="6">
        <v>0</v>
      </c>
      <c r="R18" s="6">
        <v>0</v>
      </c>
      <c r="S18" s="44">
        <f t="shared" si="2"/>
        <v>0</v>
      </c>
      <c r="T18" s="45">
        <f t="shared" si="3"/>
        <v>0</v>
      </c>
    </row>
    <row r="19" spans="1:22" s="46" customFormat="1" ht="84" x14ac:dyDescent="0.2">
      <c r="A19" s="35"/>
      <c r="B19" s="36"/>
      <c r="C19" s="37"/>
      <c r="D19" s="66" t="s">
        <v>65</v>
      </c>
      <c r="E19" s="54" t="s">
        <v>67</v>
      </c>
      <c r="F19" s="54" t="s">
        <v>250</v>
      </c>
      <c r="G19" s="50" t="s">
        <v>216</v>
      </c>
      <c r="H19" s="40" t="s">
        <v>251</v>
      </c>
      <c r="I19" s="40">
        <v>0</v>
      </c>
      <c r="J19" s="40">
        <v>3</v>
      </c>
      <c r="K19" s="40" t="s">
        <v>39</v>
      </c>
      <c r="L19" s="55">
        <v>3</v>
      </c>
      <c r="M19" s="42">
        <v>3</v>
      </c>
      <c r="N19" s="43">
        <f t="shared" si="1"/>
        <v>1</v>
      </c>
      <c r="O19" s="44">
        <f t="shared" si="0"/>
        <v>1</v>
      </c>
      <c r="P19" s="6">
        <v>0</v>
      </c>
      <c r="Q19" s="6">
        <v>0</v>
      </c>
      <c r="R19" s="6">
        <v>0</v>
      </c>
      <c r="S19" s="44">
        <f t="shared" si="2"/>
        <v>0</v>
      </c>
      <c r="T19" s="45">
        <f t="shared" si="3"/>
        <v>0</v>
      </c>
    </row>
    <row r="20" spans="1:22" s="46" customFormat="1" ht="98" x14ac:dyDescent="0.2">
      <c r="A20" s="35"/>
      <c r="B20" s="36"/>
      <c r="C20" s="37"/>
      <c r="D20" s="66" t="s">
        <v>68</v>
      </c>
      <c r="E20" s="54" t="s">
        <v>69</v>
      </c>
      <c r="F20" s="57" t="s">
        <v>121</v>
      </c>
      <c r="G20" s="74" t="s">
        <v>122</v>
      </c>
      <c r="H20" s="54" t="s">
        <v>215</v>
      </c>
      <c r="I20" s="40">
        <v>0</v>
      </c>
      <c r="J20" s="40">
        <v>1</v>
      </c>
      <c r="K20" s="40" t="s">
        <v>39</v>
      </c>
      <c r="L20" s="55">
        <v>0</v>
      </c>
      <c r="M20" s="42">
        <v>0</v>
      </c>
      <c r="N20" s="43">
        <f t="shared" si="1"/>
        <v>0</v>
      </c>
      <c r="O20" s="44">
        <f t="shared" si="0"/>
        <v>0</v>
      </c>
      <c r="P20" s="6">
        <v>0</v>
      </c>
      <c r="Q20" s="6">
        <v>0</v>
      </c>
      <c r="R20" s="6">
        <v>0</v>
      </c>
      <c r="S20" s="44">
        <f t="shared" si="2"/>
        <v>0</v>
      </c>
      <c r="T20" s="45">
        <f t="shared" si="3"/>
        <v>0</v>
      </c>
    </row>
    <row r="21" spans="1:22" s="46" customFormat="1" ht="70" x14ac:dyDescent="0.2">
      <c r="A21" s="35"/>
      <c r="B21" s="36"/>
      <c r="C21" s="37"/>
      <c r="D21" s="66" t="s">
        <v>10</v>
      </c>
      <c r="E21" s="54" t="s">
        <v>11</v>
      </c>
      <c r="F21" s="57" t="s">
        <v>252</v>
      </c>
      <c r="G21" s="54" t="s">
        <v>217</v>
      </c>
      <c r="H21" s="54" t="s">
        <v>253</v>
      </c>
      <c r="I21" s="40">
        <v>1</v>
      </c>
      <c r="J21" s="40">
        <v>4</v>
      </c>
      <c r="K21" s="40" t="s">
        <v>40</v>
      </c>
      <c r="L21" s="55">
        <v>1</v>
      </c>
      <c r="M21" s="42">
        <v>1</v>
      </c>
      <c r="N21" s="43">
        <f t="shared" si="1"/>
        <v>1</v>
      </c>
      <c r="O21" s="44">
        <f t="shared" si="0"/>
        <v>0.25</v>
      </c>
      <c r="P21" s="6">
        <v>0</v>
      </c>
      <c r="Q21" s="6">
        <v>0</v>
      </c>
      <c r="R21" s="6">
        <v>0</v>
      </c>
      <c r="S21" s="44">
        <f t="shared" si="2"/>
        <v>0</v>
      </c>
      <c r="T21" s="45">
        <f t="shared" si="3"/>
        <v>0</v>
      </c>
    </row>
    <row r="22" spans="1:22" s="46" customFormat="1" ht="98" x14ac:dyDescent="0.2">
      <c r="A22" s="35"/>
      <c r="B22" s="36"/>
      <c r="C22" s="37"/>
      <c r="D22" s="57" t="s">
        <v>70</v>
      </c>
      <c r="E22" s="54" t="s">
        <v>71</v>
      </c>
      <c r="F22" s="59" t="s">
        <v>254</v>
      </c>
      <c r="G22" s="40" t="s">
        <v>216</v>
      </c>
      <c r="H22" s="54" t="s">
        <v>265</v>
      </c>
      <c r="I22" s="40">
        <v>0</v>
      </c>
      <c r="J22" s="40">
        <v>28</v>
      </c>
      <c r="K22" s="40" t="s">
        <v>39</v>
      </c>
      <c r="L22" s="55">
        <v>7</v>
      </c>
      <c r="M22" s="42">
        <v>7</v>
      </c>
      <c r="N22" s="43">
        <f t="shared" si="1"/>
        <v>1</v>
      </c>
      <c r="O22" s="44">
        <f t="shared" si="0"/>
        <v>0.25</v>
      </c>
      <c r="P22" s="6">
        <v>0</v>
      </c>
      <c r="Q22" s="6">
        <v>0</v>
      </c>
      <c r="R22" s="6">
        <v>0</v>
      </c>
      <c r="S22" s="44">
        <f t="shared" si="2"/>
        <v>0</v>
      </c>
      <c r="T22" s="45">
        <f t="shared" si="3"/>
        <v>0</v>
      </c>
      <c r="V22" s="75"/>
    </row>
    <row r="23" spans="1:22" s="46" customFormat="1" ht="99" thickBot="1" x14ac:dyDescent="0.25">
      <c r="A23" s="35"/>
      <c r="B23" s="70"/>
      <c r="C23" s="71"/>
      <c r="D23" s="66" t="s">
        <v>72</v>
      </c>
      <c r="E23" s="35" t="s">
        <v>73</v>
      </c>
      <c r="F23" s="40" t="s">
        <v>120</v>
      </c>
      <c r="G23" s="40" t="s">
        <v>119</v>
      </c>
      <c r="H23" s="54" t="s">
        <v>148</v>
      </c>
      <c r="I23" s="40">
        <v>3000</v>
      </c>
      <c r="J23" s="40">
        <v>4100</v>
      </c>
      <c r="K23" s="40" t="s">
        <v>39</v>
      </c>
      <c r="L23" s="55">
        <v>600</v>
      </c>
      <c r="M23" s="42">
        <v>0</v>
      </c>
      <c r="N23" s="43">
        <f t="shared" si="1"/>
        <v>0</v>
      </c>
      <c r="O23" s="44">
        <f t="shared" si="0"/>
        <v>0</v>
      </c>
      <c r="P23" s="6">
        <v>100000000</v>
      </c>
      <c r="Q23" s="6">
        <v>0</v>
      </c>
      <c r="R23" s="6">
        <v>0</v>
      </c>
      <c r="S23" s="44">
        <f t="shared" si="2"/>
        <v>0</v>
      </c>
      <c r="T23" s="45">
        <f t="shared" si="3"/>
        <v>0</v>
      </c>
    </row>
    <row r="24" spans="1:22" s="46" customFormat="1" ht="70" x14ac:dyDescent="0.2">
      <c r="A24" s="35">
        <v>3</v>
      </c>
      <c r="B24" s="72" t="s">
        <v>12</v>
      </c>
      <c r="C24" s="73" t="s">
        <v>13</v>
      </c>
      <c r="D24" s="76" t="s">
        <v>218</v>
      </c>
      <c r="E24" s="77" t="s">
        <v>74</v>
      </c>
      <c r="F24" s="35" t="s">
        <v>123</v>
      </c>
      <c r="G24" s="40" t="s">
        <v>119</v>
      </c>
      <c r="H24" s="57" t="s">
        <v>255</v>
      </c>
      <c r="I24" s="40">
        <v>16800</v>
      </c>
      <c r="J24" s="40">
        <v>85000</v>
      </c>
      <c r="K24" s="40" t="s">
        <v>39</v>
      </c>
      <c r="L24" s="55">
        <v>12000</v>
      </c>
      <c r="M24" s="42">
        <v>10158</v>
      </c>
      <c r="N24" s="43">
        <f t="shared" si="1"/>
        <v>0.84650000000000003</v>
      </c>
      <c r="O24" s="44">
        <f t="shared" si="0"/>
        <v>0.11950588235294117</v>
      </c>
      <c r="P24" s="6">
        <v>729562000</v>
      </c>
      <c r="Q24" s="6">
        <v>708060280</v>
      </c>
      <c r="R24" s="6">
        <v>427162681.73000002</v>
      </c>
      <c r="S24" s="44">
        <f t="shared" si="2"/>
        <v>0.603285756588408</v>
      </c>
      <c r="T24" s="45">
        <f t="shared" si="3"/>
        <v>0.58550566193140541</v>
      </c>
    </row>
    <row r="25" spans="1:22" s="46" customFormat="1" ht="65" x14ac:dyDescent="0.2">
      <c r="A25" s="35"/>
      <c r="B25" s="36"/>
      <c r="C25" s="37"/>
      <c r="D25" s="78"/>
      <c r="E25" s="79"/>
      <c r="F25" s="80" t="s">
        <v>178</v>
      </c>
      <c r="G25" s="80" t="s">
        <v>119</v>
      </c>
      <c r="H25" s="54" t="s">
        <v>148</v>
      </c>
      <c r="I25" s="40">
        <v>5723</v>
      </c>
      <c r="J25" s="40">
        <v>15000</v>
      </c>
      <c r="K25" s="40" t="s">
        <v>39</v>
      </c>
      <c r="L25" s="55">
        <v>800</v>
      </c>
      <c r="M25" s="42">
        <v>0</v>
      </c>
      <c r="N25" s="43">
        <f t="shared" si="1"/>
        <v>0</v>
      </c>
      <c r="O25" s="44">
        <f t="shared" si="0"/>
        <v>0</v>
      </c>
      <c r="P25" s="6">
        <v>200000000</v>
      </c>
      <c r="Q25" s="6">
        <v>0</v>
      </c>
      <c r="R25" s="6">
        <v>0</v>
      </c>
      <c r="S25" s="44">
        <f t="shared" si="2"/>
        <v>0</v>
      </c>
      <c r="T25" s="45">
        <f t="shared" si="3"/>
        <v>0</v>
      </c>
    </row>
    <row r="26" spans="1:22" s="46" customFormat="1" ht="84" x14ac:dyDescent="0.2">
      <c r="A26" s="35"/>
      <c r="B26" s="36"/>
      <c r="C26" s="37"/>
      <c r="D26" s="66" t="s">
        <v>14</v>
      </c>
      <c r="E26" s="54" t="s">
        <v>41</v>
      </c>
      <c r="F26" s="54" t="s">
        <v>124</v>
      </c>
      <c r="G26" s="50" t="s">
        <v>125</v>
      </c>
      <c r="H26" s="54" t="s">
        <v>148</v>
      </c>
      <c r="I26" s="40">
        <v>0</v>
      </c>
      <c r="J26" s="40">
        <v>1</v>
      </c>
      <c r="K26" s="40" t="s">
        <v>40</v>
      </c>
      <c r="L26" s="55">
        <v>0</v>
      </c>
      <c r="M26" s="42">
        <v>0</v>
      </c>
      <c r="N26" s="43">
        <f t="shared" si="1"/>
        <v>0</v>
      </c>
      <c r="O26" s="44">
        <f t="shared" si="0"/>
        <v>0</v>
      </c>
      <c r="P26" s="6">
        <v>0</v>
      </c>
      <c r="Q26" s="6">
        <v>0</v>
      </c>
      <c r="R26" s="6">
        <v>0</v>
      </c>
      <c r="S26" s="44">
        <f t="shared" si="2"/>
        <v>0</v>
      </c>
      <c r="T26" s="45">
        <f t="shared" si="3"/>
        <v>0</v>
      </c>
    </row>
    <row r="27" spans="1:22" s="46" customFormat="1" ht="112" x14ac:dyDescent="0.2">
      <c r="A27" s="35"/>
      <c r="B27" s="36"/>
      <c r="C27" s="37"/>
      <c r="D27" s="66" t="s">
        <v>75</v>
      </c>
      <c r="E27" s="54" t="s">
        <v>256</v>
      </c>
      <c r="F27" s="57" t="s">
        <v>269</v>
      </c>
      <c r="G27" s="74" t="s">
        <v>257</v>
      </c>
      <c r="H27" s="54" t="s">
        <v>266</v>
      </c>
      <c r="I27" s="40">
        <v>0</v>
      </c>
      <c r="J27" s="40">
        <v>400</v>
      </c>
      <c r="K27" s="40" t="s">
        <v>39</v>
      </c>
      <c r="L27" s="55">
        <v>100</v>
      </c>
      <c r="M27" s="42">
        <v>123</v>
      </c>
      <c r="N27" s="43">
        <f t="shared" si="1"/>
        <v>1.23</v>
      </c>
      <c r="O27" s="44">
        <f t="shared" si="0"/>
        <v>0.3075</v>
      </c>
      <c r="P27" s="6">
        <v>0</v>
      </c>
      <c r="Q27" s="6">
        <v>0</v>
      </c>
      <c r="R27" s="6">
        <v>0</v>
      </c>
      <c r="S27" s="44">
        <f t="shared" si="2"/>
        <v>0</v>
      </c>
      <c r="T27" s="45">
        <f t="shared" si="3"/>
        <v>0</v>
      </c>
    </row>
    <row r="28" spans="1:22" s="46" customFormat="1" ht="56" x14ac:dyDescent="0.2">
      <c r="A28" s="35"/>
      <c r="B28" s="36"/>
      <c r="C28" s="37"/>
      <c r="D28" s="66" t="s">
        <v>42</v>
      </c>
      <c r="E28" s="54" t="s">
        <v>15</v>
      </c>
      <c r="F28" s="58" t="s">
        <v>270</v>
      </c>
      <c r="G28" s="54" t="s">
        <v>126</v>
      </c>
      <c r="H28" s="54" t="s">
        <v>260</v>
      </c>
      <c r="I28" s="40">
        <v>4</v>
      </c>
      <c r="J28" s="40">
        <v>4</v>
      </c>
      <c r="K28" s="40" t="s">
        <v>40</v>
      </c>
      <c r="L28" s="55">
        <v>1</v>
      </c>
      <c r="M28" s="42">
        <v>0</v>
      </c>
      <c r="N28" s="43">
        <f t="shared" si="1"/>
        <v>0</v>
      </c>
      <c r="O28" s="44">
        <f t="shared" si="0"/>
        <v>0</v>
      </c>
      <c r="P28" s="6">
        <v>0</v>
      </c>
      <c r="Q28" s="6">
        <v>0</v>
      </c>
      <c r="R28" s="6">
        <v>0</v>
      </c>
      <c r="S28" s="44">
        <f t="shared" si="2"/>
        <v>0</v>
      </c>
      <c r="T28" s="45">
        <f t="shared" si="3"/>
        <v>0</v>
      </c>
    </row>
    <row r="29" spans="1:22" s="46" customFormat="1" ht="85" thickBot="1" x14ac:dyDescent="0.25">
      <c r="A29" s="35"/>
      <c r="B29" s="70"/>
      <c r="C29" s="71"/>
      <c r="D29" s="66" t="s">
        <v>16</v>
      </c>
      <c r="E29" s="35" t="s">
        <v>43</v>
      </c>
      <c r="F29" s="40" t="s">
        <v>127</v>
      </c>
      <c r="G29" s="40" t="s">
        <v>128</v>
      </c>
      <c r="H29" s="54" t="s">
        <v>148</v>
      </c>
      <c r="I29" s="40">
        <v>0</v>
      </c>
      <c r="J29" s="40">
        <v>1</v>
      </c>
      <c r="K29" s="40" t="s">
        <v>40</v>
      </c>
      <c r="L29" s="55">
        <v>0</v>
      </c>
      <c r="M29" s="42">
        <v>0</v>
      </c>
      <c r="N29" s="43">
        <f t="shared" si="1"/>
        <v>0</v>
      </c>
      <c r="O29" s="44">
        <f t="shared" si="0"/>
        <v>0</v>
      </c>
      <c r="P29" s="6">
        <v>0</v>
      </c>
      <c r="Q29" s="6">
        <v>0</v>
      </c>
      <c r="R29" s="6">
        <v>0</v>
      </c>
      <c r="S29" s="44">
        <f t="shared" si="2"/>
        <v>0</v>
      </c>
      <c r="T29" s="45">
        <f t="shared" si="3"/>
        <v>0</v>
      </c>
    </row>
    <row r="30" spans="1:22" s="46" customFormat="1" ht="140" x14ac:dyDescent="0.2">
      <c r="A30" s="35"/>
      <c r="B30" s="81" t="s">
        <v>18</v>
      </c>
      <c r="C30" s="82" t="s">
        <v>19</v>
      </c>
      <c r="D30" s="66" t="s">
        <v>17</v>
      </c>
      <c r="E30" s="54" t="s">
        <v>76</v>
      </c>
      <c r="F30" s="35" t="s">
        <v>129</v>
      </c>
      <c r="G30" s="40" t="s">
        <v>130</v>
      </c>
      <c r="H30" s="57" t="s">
        <v>215</v>
      </c>
      <c r="I30" s="40">
        <v>0</v>
      </c>
      <c r="J30" s="40">
        <v>1</v>
      </c>
      <c r="K30" s="40" t="s">
        <v>40</v>
      </c>
      <c r="L30" s="55">
        <v>0</v>
      </c>
      <c r="M30" s="42">
        <v>0</v>
      </c>
      <c r="N30" s="43">
        <f t="shared" si="1"/>
        <v>0</v>
      </c>
      <c r="O30" s="44">
        <f>(M30/J30)*100%</f>
        <v>0</v>
      </c>
      <c r="P30" s="6">
        <v>0</v>
      </c>
      <c r="Q30" s="6">
        <v>0</v>
      </c>
      <c r="R30" s="6">
        <v>0</v>
      </c>
      <c r="S30" s="44">
        <f t="shared" si="2"/>
        <v>0</v>
      </c>
      <c r="T30" s="45">
        <f t="shared" si="3"/>
        <v>0</v>
      </c>
    </row>
    <row r="31" spans="1:22" s="46" customFormat="1" ht="126" x14ac:dyDescent="0.2">
      <c r="A31" s="35"/>
      <c r="B31" s="83"/>
      <c r="C31" s="84"/>
      <c r="D31" s="66" t="s">
        <v>182</v>
      </c>
      <c r="E31" s="54" t="s">
        <v>56</v>
      </c>
      <c r="F31" s="54" t="s">
        <v>131</v>
      </c>
      <c r="G31" s="50" t="s">
        <v>108</v>
      </c>
      <c r="H31" s="54" t="s">
        <v>215</v>
      </c>
      <c r="I31" s="40">
        <v>0</v>
      </c>
      <c r="J31" s="40">
        <v>1</v>
      </c>
      <c r="K31" s="40" t="s">
        <v>40</v>
      </c>
      <c r="L31" s="55">
        <v>1</v>
      </c>
      <c r="M31" s="42">
        <v>1</v>
      </c>
      <c r="N31" s="43">
        <f t="shared" si="1"/>
        <v>1</v>
      </c>
      <c r="O31" s="44">
        <f>(M31/J31)*100%</f>
        <v>1</v>
      </c>
      <c r="P31" s="6">
        <v>100000000</v>
      </c>
      <c r="Q31" s="6">
        <v>0</v>
      </c>
      <c r="R31" s="6">
        <v>0</v>
      </c>
      <c r="S31" s="44">
        <f t="shared" si="2"/>
        <v>0</v>
      </c>
      <c r="T31" s="45">
        <f t="shared" si="3"/>
        <v>0</v>
      </c>
    </row>
    <row r="32" spans="1:22" s="46" customFormat="1" ht="98" x14ac:dyDescent="0.2">
      <c r="A32" s="35">
        <v>5</v>
      </c>
      <c r="B32" s="83"/>
      <c r="C32" s="84"/>
      <c r="D32" s="66" t="s">
        <v>22</v>
      </c>
      <c r="E32" s="54" t="s">
        <v>23</v>
      </c>
      <c r="F32" s="57" t="s">
        <v>258</v>
      </c>
      <c r="G32" s="74" t="s">
        <v>132</v>
      </c>
      <c r="H32" s="54" t="s">
        <v>267</v>
      </c>
      <c r="I32" s="40">
        <v>0</v>
      </c>
      <c r="J32" s="40">
        <v>1</v>
      </c>
      <c r="K32" s="40" t="s">
        <v>39</v>
      </c>
      <c r="L32" s="55">
        <v>0</v>
      </c>
      <c r="M32" s="42">
        <v>0</v>
      </c>
      <c r="N32" s="43">
        <f t="shared" si="1"/>
        <v>0</v>
      </c>
      <c r="O32" s="44">
        <f>(M32/J32)*100%</f>
        <v>0</v>
      </c>
      <c r="P32" s="6">
        <v>0</v>
      </c>
      <c r="Q32" s="6">
        <v>0</v>
      </c>
      <c r="R32" s="6">
        <v>0</v>
      </c>
      <c r="S32" s="44">
        <f t="shared" si="2"/>
        <v>0</v>
      </c>
      <c r="T32" s="45">
        <f t="shared" si="3"/>
        <v>0</v>
      </c>
    </row>
    <row r="33" spans="1:20" s="46" customFormat="1" ht="85" thickBot="1" x14ac:dyDescent="0.25">
      <c r="A33" s="35"/>
      <c r="B33" s="85"/>
      <c r="C33" s="86"/>
      <c r="D33" s="66" t="s">
        <v>77</v>
      </c>
      <c r="E33" s="54" t="s">
        <v>78</v>
      </c>
      <c r="F33" s="57" t="s">
        <v>133</v>
      </c>
      <c r="G33" s="54" t="s">
        <v>119</v>
      </c>
      <c r="H33" s="54" t="s">
        <v>215</v>
      </c>
      <c r="I33" s="40">
        <v>16508</v>
      </c>
      <c r="J33" s="40">
        <v>27000</v>
      </c>
      <c r="K33" s="40" t="s">
        <v>39</v>
      </c>
      <c r="L33" s="55">
        <v>4000</v>
      </c>
      <c r="M33" s="42">
        <v>0</v>
      </c>
      <c r="N33" s="43">
        <f t="shared" si="1"/>
        <v>0</v>
      </c>
      <c r="O33" s="44">
        <f>(M33/J33)*100%</f>
        <v>0</v>
      </c>
      <c r="P33" s="6">
        <v>200000000</v>
      </c>
      <c r="Q33" s="6">
        <v>0</v>
      </c>
      <c r="R33" s="6">
        <v>0</v>
      </c>
      <c r="S33" s="44">
        <f t="shared" si="2"/>
        <v>0</v>
      </c>
      <c r="T33" s="45">
        <f t="shared" si="3"/>
        <v>0</v>
      </c>
    </row>
    <row r="34" spans="1:20" s="46" customFormat="1" ht="63.75" customHeight="1" x14ac:dyDescent="0.2">
      <c r="A34" s="35"/>
      <c r="B34" s="72" t="s">
        <v>20</v>
      </c>
      <c r="C34" s="73" t="s">
        <v>21</v>
      </c>
      <c r="D34" s="66" t="s">
        <v>79</v>
      </c>
      <c r="E34" s="54" t="s">
        <v>80</v>
      </c>
      <c r="F34" s="87" t="s">
        <v>134</v>
      </c>
      <c r="G34" s="88" t="s">
        <v>135</v>
      </c>
      <c r="H34" s="58" t="s">
        <v>203</v>
      </c>
      <c r="I34" s="40">
        <v>0</v>
      </c>
      <c r="J34" s="40">
        <v>1</v>
      </c>
      <c r="K34" s="40" t="s">
        <v>39</v>
      </c>
      <c r="L34" s="55">
        <v>1</v>
      </c>
      <c r="M34" s="42">
        <v>1</v>
      </c>
      <c r="N34" s="43">
        <f t="shared" si="1"/>
        <v>1</v>
      </c>
      <c r="O34" s="44">
        <f t="shared" ref="O34:O65" si="4">(M34/J34)*100%</f>
        <v>1</v>
      </c>
      <c r="P34" s="6">
        <v>0</v>
      </c>
      <c r="Q34" s="6">
        <v>0</v>
      </c>
      <c r="R34" s="6">
        <v>0</v>
      </c>
      <c r="S34" s="44">
        <f t="shared" si="2"/>
        <v>0</v>
      </c>
      <c r="T34" s="45">
        <f t="shared" si="3"/>
        <v>0</v>
      </c>
    </row>
    <row r="35" spans="1:20" s="46" customFormat="1" ht="160" customHeight="1" x14ac:dyDescent="0.2">
      <c r="A35" s="35"/>
      <c r="B35" s="36"/>
      <c r="C35" s="37"/>
      <c r="D35" s="89" t="s">
        <v>219</v>
      </c>
      <c r="E35" s="90" t="s">
        <v>81</v>
      </c>
      <c r="F35" s="40" t="s">
        <v>151</v>
      </c>
      <c r="G35" s="40" t="s">
        <v>152</v>
      </c>
      <c r="H35" s="40" t="s">
        <v>261</v>
      </c>
      <c r="I35" s="40">
        <v>4</v>
      </c>
      <c r="J35" s="40">
        <v>4</v>
      </c>
      <c r="K35" s="40" t="s">
        <v>39</v>
      </c>
      <c r="L35" s="55">
        <v>1</v>
      </c>
      <c r="M35" s="42">
        <v>0</v>
      </c>
      <c r="N35" s="43">
        <f t="shared" si="1"/>
        <v>0</v>
      </c>
      <c r="O35" s="44">
        <f>(M35/J35)*100%</f>
        <v>0</v>
      </c>
      <c r="P35" s="6">
        <v>0</v>
      </c>
      <c r="Q35" s="6">
        <v>0</v>
      </c>
      <c r="R35" s="6">
        <v>0</v>
      </c>
      <c r="S35" s="44">
        <f t="shared" si="2"/>
        <v>0</v>
      </c>
      <c r="T35" s="45">
        <f t="shared" si="3"/>
        <v>0</v>
      </c>
    </row>
    <row r="36" spans="1:20" s="46" customFormat="1" ht="141" customHeight="1" x14ac:dyDescent="0.2">
      <c r="A36" s="35"/>
      <c r="B36" s="36"/>
      <c r="C36" s="37"/>
      <c r="D36" s="91"/>
      <c r="E36" s="92"/>
      <c r="F36" s="40" t="s">
        <v>153</v>
      </c>
      <c r="G36" s="40" t="s">
        <v>154</v>
      </c>
      <c r="H36" s="40" t="s">
        <v>204</v>
      </c>
      <c r="I36" s="93">
        <v>3</v>
      </c>
      <c r="J36" s="41">
        <v>1</v>
      </c>
      <c r="K36" s="40" t="s">
        <v>180</v>
      </c>
      <c r="L36" s="55">
        <v>1</v>
      </c>
      <c r="M36" s="42">
        <v>0.39510000000000001</v>
      </c>
      <c r="N36" s="43">
        <f t="shared" si="1"/>
        <v>0.39510000000000001</v>
      </c>
      <c r="O36" s="44">
        <f t="shared" si="4"/>
        <v>0.39510000000000001</v>
      </c>
      <c r="P36" s="6">
        <v>65922331238.709999</v>
      </c>
      <c r="Q36" s="6">
        <v>65922331238.709999</v>
      </c>
      <c r="R36" s="6">
        <v>19029077484.650002</v>
      </c>
      <c r="S36" s="44">
        <f t="shared" si="2"/>
        <v>0.28865904962833006</v>
      </c>
      <c r="T36" s="45">
        <f t="shared" si="3"/>
        <v>0.28865904962833006</v>
      </c>
    </row>
    <row r="37" spans="1:20" s="46" customFormat="1" ht="63.75" customHeight="1" x14ac:dyDescent="0.2">
      <c r="A37" s="35"/>
      <c r="B37" s="36"/>
      <c r="C37" s="37"/>
      <c r="D37" s="91"/>
      <c r="E37" s="92"/>
      <c r="F37" s="40" t="s">
        <v>155</v>
      </c>
      <c r="G37" s="40" t="s">
        <v>156</v>
      </c>
      <c r="H37" s="49" t="s">
        <v>148</v>
      </c>
      <c r="I37" s="93">
        <v>1</v>
      </c>
      <c r="J37" s="41">
        <v>1</v>
      </c>
      <c r="K37" s="40" t="s">
        <v>180</v>
      </c>
      <c r="L37" s="55">
        <v>0</v>
      </c>
      <c r="M37" s="42">
        <v>0</v>
      </c>
      <c r="N37" s="43">
        <f t="shared" si="1"/>
        <v>0</v>
      </c>
      <c r="O37" s="44">
        <f t="shared" si="4"/>
        <v>0</v>
      </c>
      <c r="P37" s="6">
        <v>0</v>
      </c>
      <c r="Q37" s="6">
        <v>0</v>
      </c>
      <c r="R37" s="6">
        <v>0</v>
      </c>
      <c r="S37" s="44">
        <f t="shared" si="2"/>
        <v>0</v>
      </c>
      <c r="T37" s="45">
        <f t="shared" si="3"/>
        <v>0</v>
      </c>
    </row>
    <row r="38" spans="1:20" s="46" customFormat="1" ht="63.75" customHeight="1" x14ac:dyDescent="0.2">
      <c r="A38" s="35"/>
      <c r="B38" s="36"/>
      <c r="C38" s="37"/>
      <c r="D38" s="91"/>
      <c r="E38" s="92"/>
      <c r="F38" s="40" t="s">
        <v>157</v>
      </c>
      <c r="G38" s="40" t="s">
        <v>158</v>
      </c>
      <c r="H38" s="54" t="s">
        <v>148</v>
      </c>
      <c r="I38" s="93">
        <v>0</v>
      </c>
      <c r="J38" s="41">
        <v>2</v>
      </c>
      <c r="K38" s="40" t="s">
        <v>39</v>
      </c>
      <c r="L38" s="55">
        <v>0</v>
      </c>
      <c r="M38" s="42">
        <v>0</v>
      </c>
      <c r="N38" s="43">
        <f t="shared" si="1"/>
        <v>0</v>
      </c>
      <c r="O38" s="44">
        <f t="shared" si="4"/>
        <v>0</v>
      </c>
      <c r="P38" s="6">
        <v>0</v>
      </c>
      <c r="Q38" s="6">
        <v>0</v>
      </c>
      <c r="R38" s="6">
        <v>0</v>
      </c>
      <c r="S38" s="44">
        <f t="shared" si="2"/>
        <v>0</v>
      </c>
      <c r="T38" s="45">
        <f t="shared" si="3"/>
        <v>0</v>
      </c>
    </row>
    <row r="39" spans="1:20" s="46" customFormat="1" ht="28" x14ac:dyDescent="0.2">
      <c r="A39" s="35"/>
      <c r="B39" s="36"/>
      <c r="C39" s="37"/>
      <c r="D39" s="94"/>
      <c r="E39" s="95"/>
      <c r="F39" s="40" t="s">
        <v>159</v>
      </c>
      <c r="G39" s="40" t="s">
        <v>160</v>
      </c>
      <c r="H39" s="54" t="s">
        <v>148</v>
      </c>
      <c r="I39" s="93">
        <v>0</v>
      </c>
      <c r="J39" s="41">
        <v>6</v>
      </c>
      <c r="K39" s="40" t="s">
        <v>39</v>
      </c>
      <c r="L39" s="55">
        <v>0</v>
      </c>
      <c r="M39" s="42">
        <v>0</v>
      </c>
      <c r="N39" s="43">
        <f t="shared" si="1"/>
        <v>0</v>
      </c>
      <c r="O39" s="44">
        <f t="shared" si="4"/>
        <v>0</v>
      </c>
      <c r="P39" s="6">
        <v>0</v>
      </c>
      <c r="Q39" s="6">
        <v>0</v>
      </c>
      <c r="R39" s="6">
        <v>0</v>
      </c>
      <c r="S39" s="44">
        <f t="shared" si="2"/>
        <v>0</v>
      </c>
      <c r="T39" s="45">
        <f t="shared" si="3"/>
        <v>0</v>
      </c>
    </row>
    <row r="40" spans="1:20" s="46" customFormat="1" ht="50" customHeight="1" x14ac:dyDescent="0.2">
      <c r="A40" s="35"/>
      <c r="B40" s="36"/>
      <c r="C40" s="37"/>
      <c r="D40" s="96" t="s">
        <v>240</v>
      </c>
      <c r="E40" s="77" t="s">
        <v>82</v>
      </c>
      <c r="F40" s="97" t="s">
        <v>138</v>
      </c>
      <c r="G40" s="74" t="s">
        <v>139</v>
      </c>
      <c r="H40" s="54" t="s">
        <v>148</v>
      </c>
      <c r="I40" s="93">
        <v>0</v>
      </c>
      <c r="J40" s="41">
        <v>2</v>
      </c>
      <c r="K40" s="40" t="s">
        <v>39</v>
      </c>
      <c r="L40" s="55">
        <v>0</v>
      </c>
      <c r="M40" s="42">
        <v>0</v>
      </c>
      <c r="N40" s="43">
        <f t="shared" si="1"/>
        <v>0</v>
      </c>
      <c r="O40" s="44">
        <f t="shared" si="4"/>
        <v>0</v>
      </c>
      <c r="P40" s="6">
        <v>32331000000</v>
      </c>
      <c r="Q40" s="6">
        <v>0</v>
      </c>
      <c r="R40" s="6">
        <v>0</v>
      </c>
      <c r="S40" s="44">
        <f t="shared" si="2"/>
        <v>0</v>
      </c>
      <c r="T40" s="45">
        <f t="shared" si="3"/>
        <v>0</v>
      </c>
    </row>
    <row r="41" spans="1:20" s="46" customFormat="1" ht="50" customHeight="1" x14ac:dyDescent="0.2">
      <c r="A41" s="35"/>
      <c r="B41" s="36"/>
      <c r="C41" s="37"/>
      <c r="D41" s="98"/>
      <c r="E41" s="99"/>
      <c r="F41" s="57" t="s">
        <v>140</v>
      </c>
      <c r="G41" s="74" t="s">
        <v>141</v>
      </c>
      <c r="H41" s="54" t="s">
        <v>148</v>
      </c>
      <c r="I41" s="93">
        <v>0</v>
      </c>
      <c r="J41" s="41">
        <v>3</v>
      </c>
      <c r="K41" s="40" t="s">
        <v>39</v>
      </c>
      <c r="L41" s="55">
        <v>0</v>
      </c>
      <c r="M41" s="42">
        <v>0</v>
      </c>
      <c r="N41" s="43">
        <f t="shared" si="1"/>
        <v>0</v>
      </c>
      <c r="O41" s="44">
        <f t="shared" si="4"/>
        <v>0</v>
      </c>
      <c r="P41" s="6">
        <v>0</v>
      </c>
      <c r="Q41" s="6">
        <v>0</v>
      </c>
      <c r="R41" s="6">
        <v>0</v>
      </c>
      <c r="S41" s="44">
        <f t="shared" si="2"/>
        <v>0</v>
      </c>
      <c r="T41" s="45">
        <f t="shared" si="3"/>
        <v>0</v>
      </c>
    </row>
    <row r="42" spans="1:20" s="46" customFormat="1" ht="50" customHeight="1" x14ac:dyDescent="0.2">
      <c r="A42" s="35"/>
      <c r="B42" s="36"/>
      <c r="C42" s="37"/>
      <c r="D42" s="98"/>
      <c r="E42" s="99"/>
      <c r="F42" s="57" t="s">
        <v>142</v>
      </c>
      <c r="G42" s="74" t="s">
        <v>143</v>
      </c>
      <c r="H42" s="54" t="s">
        <v>148</v>
      </c>
      <c r="I42" s="93">
        <v>0</v>
      </c>
      <c r="J42" s="41">
        <v>29</v>
      </c>
      <c r="K42" s="40" t="s">
        <v>39</v>
      </c>
      <c r="L42" s="55">
        <v>0</v>
      </c>
      <c r="M42" s="42">
        <v>0</v>
      </c>
      <c r="N42" s="43">
        <f t="shared" si="1"/>
        <v>0</v>
      </c>
      <c r="O42" s="44">
        <f t="shared" si="4"/>
        <v>0</v>
      </c>
      <c r="P42" s="6">
        <v>0</v>
      </c>
      <c r="Q42" s="6">
        <v>0</v>
      </c>
      <c r="R42" s="6">
        <v>0</v>
      </c>
      <c r="S42" s="44">
        <f t="shared" si="2"/>
        <v>0</v>
      </c>
      <c r="T42" s="45">
        <f t="shared" si="3"/>
        <v>0</v>
      </c>
    </row>
    <row r="43" spans="1:20" s="46" customFormat="1" ht="50" customHeight="1" x14ac:dyDescent="0.2">
      <c r="A43" s="35"/>
      <c r="B43" s="36"/>
      <c r="C43" s="37"/>
      <c r="D43" s="98"/>
      <c r="E43" s="99"/>
      <c r="F43" s="57" t="s">
        <v>144</v>
      </c>
      <c r="G43" s="74" t="s">
        <v>145</v>
      </c>
      <c r="H43" s="54" t="s">
        <v>148</v>
      </c>
      <c r="I43" s="93">
        <v>0</v>
      </c>
      <c r="J43" s="41">
        <v>5</v>
      </c>
      <c r="K43" s="40" t="s">
        <v>39</v>
      </c>
      <c r="L43" s="55">
        <v>0</v>
      </c>
      <c r="M43" s="42">
        <v>0</v>
      </c>
      <c r="N43" s="43">
        <f t="shared" si="1"/>
        <v>0</v>
      </c>
      <c r="O43" s="44">
        <f t="shared" si="4"/>
        <v>0</v>
      </c>
      <c r="P43" s="6">
        <v>200000000</v>
      </c>
      <c r="Q43" s="6">
        <v>0</v>
      </c>
      <c r="R43" s="6">
        <v>0</v>
      </c>
      <c r="S43" s="44">
        <f t="shared" si="2"/>
        <v>0</v>
      </c>
      <c r="T43" s="45">
        <f t="shared" si="3"/>
        <v>0</v>
      </c>
    </row>
    <row r="44" spans="1:20" s="46" customFormat="1" ht="50" customHeight="1" x14ac:dyDescent="0.2">
      <c r="A44" s="35"/>
      <c r="B44" s="36"/>
      <c r="C44" s="37"/>
      <c r="D44" s="78"/>
      <c r="E44" s="79"/>
      <c r="F44" s="57" t="s">
        <v>146</v>
      </c>
      <c r="G44" s="74" t="s">
        <v>147</v>
      </c>
      <c r="H44" s="54" t="s">
        <v>148</v>
      </c>
      <c r="I44" s="93">
        <v>0</v>
      </c>
      <c r="J44" s="41">
        <v>3</v>
      </c>
      <c r="K44" s="40" t="s">
        <v>39</v>
      </c>
      <c r="L44" s="55">
        <v>0</v>
      </c>
      <c r="M44" s="42">
        <v>0</v>
      </c>
      <c r="N44" s="43">
        <f t="shared" si="1"/>
        <v>0</v>
      </c>
      <c r="O44" s="44">
        <f t="shared" si="4"/>
        <v>0</v>
      </c>
      <c r="P44" s="6">
        <v>500000000</v>
      </c>
      <c r="Q44" s="6">
        <v>0</v>
      </c>
      <c r="R44" s="6">
        <v>0</v>
      </c>
      <c r="S44" s="44">
        <f t="shared" si="2"/>
        <v>0</v>
      </c>
      <c r="T44" s="45">
        <f t="shared" si="3"/>
        <v>0</v>
      </c>
    </row>
    <row r="45" spans="1:20" s="46" customFormat="1" ht="98" x14ac:dyDescent="0.2">
      <c r="A45" s="35"/>
      <c r="B45" s="36"/>
      <c r="C45" s="37"/>
      <c r="D45" s="66" t="s">
        <v>220</v>
      </c>
      <c r="E45" s="54" t="s">
        <v>192</v>
      </c>
      <c r="F45" s="58" t="s">
        <v>193</v>
      </c>
      <c r="G45" s="54" t="s">
        <v>194</v>
      </c>
      <c r="H45" s="54" t="s">
        <v>148</v>
      </c>
      <c r="I45" s="40">
        <v>1</v>
      </c>
      <c r="J45" s="40">
        <v>1</v>
      </c>
      <c r="K45" s="40" t="s">
        <v>40</v>
      </c>
      <c r="L45" s="55">
        <v>1</v>
      </c>
      <c r="M45" s="42">
        <v>0</v>
      </c>
      <c r="N45" s="43">
        <f t="shared" si="1"/>
        <v>0</v>
      </c>
      <c r="O45" s="44">
        <f t="shared" si="4"/>
        <v>0</v>
      </c>
      <c r="P45" s="6">
        <v>20000000</v>
      </c>
      <c r="Q45" s="6">
        <v>0</v>
      </c>
      <c r="R45" s="6">
        <v>0</v>
      </c>
      <c r="S45" s="44">
        <f t="shared" si="2"/>
        <v>0</v>
      </c>
      <c r="T45" s="45">
        <f t="shared" si="3"/>
        <v>0</v>
      </c>
    </row>
    <row r="46" spans="1:20" s="46" customFormat="1" ht="57" thickBot="1" x14ac:dyDescent="0.25">
      <c r="A46" s="35"/>
      <c r="B46" s="70"/>
      <c r="C46" s="71"/>
      <c r="D46" s="66" t="s">
        <v>89</v>
      </c>
      <c r="E46" s="35" t="s">
        <v>90</v>
      </c>
      <c r="F46" s="40" t="s">
        <v>149</v>
      </c>
      <c r="G46" s="40" t="s">
        <v>150</v>
      </c>
      <c r="H46" s="54" t="s">
        <v>262</v>
      </c>
      <c r="I46" s="40">
        <v>0</v>
      </c>
      <c r="J46" s="40">
        <v>1</v>
      </c>
      <c r="K46" s="40" t="s">
        <v>39</v>
      </c>
      <c r="L46" s="55">
        <v>0.25</v>
      </c>
      <c r="M46" s="42">
        <v>0.25</v>
      </c>
      <c r="N46" s="43">
        <f t="shared" si="1"/>
        <v>1</v>
      </c>
      <c r="O46" s="44">
        <f t="shared" si="4"/>
        <v>0.25</v>
      </c>
      <c r="P46" s="6">
        <v>0</v>
      </c>
      <c r="Q46" s="6">
        <v>0</v>
      </c>
      <c r="R46" s="6">
        <v>0</v>
      </c>
      <c r="S46" s="44">
        <f t="shared" si="2"/>
        <v>0</v>
      </c>
      <c r="T46" s="45">
        <f t="shared" si="3"/>
        <v>0</v>
      </c>
    </row>
    <row r="47" spans="1:20" s="103" customFormat="1" ht="84" x14ac:dyDescent="0.2">
      <c r="A47" s="90">
        <v>6</v>
      </c>
      <c r="B47" s="100" t="s">
        <v>24</v>
      </c>
      <c r="C47" s="101" t="s">
        <v>25</v>
      </c>
      <c r="D47" s="40" t="s">
        <v>26</v>
      </c>
      <c r="E47" s="40" t="s">
        <v>83</v>
      </c>
      <c r="F47" s="35" t="s">
        <v>161</v>
      </c>
      <c r="G47" s="40" t="s">
        <v>162</v>
      </c>
      <c r="H47" s="57" t="s">
        <v>268</v>
      </c>
      <c r="I47" s="40">
        <v>0</v>
      </c>
      <c r="J47" s="40">
        <v>1</v>
      </c>
      <c r="K47" s="40" t="s">
        <v>39</v>
      </c>
      <c r="L47" s="55">
        <v>1</v>
      </c>
      <c r="M47" s="42">
        <v>1</v>
      </c>
      <c r="N47" s="43">
        <f t="shared" si="1"/>
        <v>1</v>
      </c>
      <c r="O47" s="102">
        <f t="shared" si="4"/>
        <v>1</v>
      </c>
      <c r="P47" s="6">
        <v>20000000</v>
      </c>
      <c r="Q47" s="6">
        <v>0</v>
      </c>
      <c r="R47" s="6">
        <v>0</v>
      </c>
      <c r="S47" s="44">
        <f t="shared" si="2"/>
        <v>0</v>
      </c>
      <c r="T47" s="45">
        <f t="shared" si="3"/>
        <v>0</v>
      </c>
    </row>
    <row r="48" spans="1:20" s="103" customFormat="1" ht="98" x14ac:dyDescent="0.2">
      <c r="A48" s="104"/>
      <c r="B48" s="100"/>
      <c r="C48" s="101"/>
      <c r="D48" s="40" t="s">
        <v>27</v>
      </c>
      <c r="E48" s="40" t="s">
        <v>44</v>
      </c>
      <c r="F48" s="54" t="s">
        <v>163</v>
      </c>
      <c r="G48" s="50" t="s">
        <v>164</v>
      </c>
      <c r="H48" s="54" t="s">
        <v>205</v>
      </c>
      <c r="I48" s="40">
        <v>0</v>
      </c>
      <c r="J48" s="40">
        <v>4</v>
      </c>
      <c r="K48" s="40" t="s">
        <v>39</v>
      </c>
      <c r="L48" s="55">
        <v>1</v>
      </c>
      <c r="M48" s="42">
        <v>1</v>
      </c>
      <c r="N48" s="43">
        <f t="shared" si="1"/>
        <v>1</v>
      </c>
      <c r="O48" s="102">
        <f t="shared" si="4"/>
        <v>0.25</v>
      </c>
      <c r="P48" s="6">
        <v>0</v>
      </c>
      <c r="Q48" s="6">
        <v>0</v>
      </c>
      <c r="R48" s="6">
        <v>0</v>
      </c>
      <c r="S48" s="44">
        <f t="shared" si="2"/>
        <v>0</v>
      </c>
      <c r="T48" s="45">
        <f t="shared" si="3"/>
        <v>0</v>
      </c>
    </row>
    <row r="49" spans="1:20" s="103" customFormat="1" ht="98" x14ac:dyDescent="0.2">
      <c r="A49" s="104"/>
      <c r="B49" s="100"/>
      <c r="C49" s="101"/>
      <c r="D49" s="40" t="s">
        <v>28</v>
      </c>
      <c r="E49" s="40" t="s">
        <v>45</v>
      </c>
      <c r="F49" s="54" t="s">
        <v>165</v>
      </c>
      <c r="G49" s="50" t="s">
        <v>164</v>
      </c>
      <c r="H49" s="54" t="s">
        <v>206</v>
      </c>
      <c r="I49" s="40">
        <v>0</v>
      </c>
      <c r="J49" s="40">
        <v>4</v>
      </c>
      <c r="K49" s="40" t="s">
        <v>39</v>
      </c>
      <c r="L49" s="55">
        <v>1</v>
      </c>
      <c r="M49" s="42">
        <v>1</v>
      </c>
      <c r="N49" s="43">
        <f t="shared" si="1"/>
        <v>1</v>
      </c>
      <c r="O49" s="102">
        <f t="shared" si="4"/>
        <v>0.25</v>
      </c>
      <c r="P49" s="6">
        <v>0</v>
      </c>
      <c r="Q49" s="6">
        <v>0</v>
      </c>
      <c r="R49" s="6">
        <v>0</v>
      </c>
      <c r="S49" s="44">
        <f t="shared" si="2"/>
        <v>0</v>
      </c>
      <c r="T49" s="45">
        <f t="shared" si="3"/>
        <v>0</v>
      </c>
    </row>
    <row r="50" spans="1:20" s="103" customFormat="1" ht="70" x14ac:dyDescent="0.2">
      <c r="A50" s="104"/>
      <c r="B50" s="100"/>
      <c r="C50" s="101"/>
      <c r="D50" s="40" t="s">
        <v>185</v>
      </c>
      <c r="E50" s="40" t="s">
        <v>46</v>
      </c>
      <c r="F50" s="40" t="s">
        <v>166</v>
      </c>
      <c r="G50" s="54" t="s">
        <v>221</v>
      </c>
      <c r="H50" s="54" t="s">
        <v>96</v>
      </c>
      <c r="I50" s="40">
        <v>0</v>
      </c>
      <c r="J50" s="40">
        <v>1</v>
      </c>
      <c r="K50" s="40" t="s">
        <v>39</v>
      </c>
      <c r="L50" s="55">
        <v>0</v>
      </c>
      <c r="M50" s="42">
        <v>0</v>
      </c>
      <c r="N50" s="43">
        <f t="shared" si="1"/>
        <v>0</v>
      </c>
      <c r="O50" s="102">
        <f t="shared" si="4"/>
        <v>0</v>
      </c>
      <c r="P50" s="6">
        <v>0</v>
      </c>
      <c r="Q50" s="6">
        <v>0</v>
      </c>
      <c r="R50" s="6">
        <v>0</v>
      </c>
      <c r="S50" s="44">
        <f t="shared" si="2"/>
        <v>0</v>
      </c>
      <c r="T50" s="45">
        <f t="shared" si="3"/>
        <v>0</v>
      </c>
    </row>
    <row r="51" spans="1:20" s="103" customFormat="1" ht="84" x14ac:dyDescent="0.2">
      <c r="A51" s="104"/>
      <c r="B51" s="100"/>
      <c r="C51" s="101"/>
      <c r="D51" s="40" t="s">
        <v>29</v>
      </c>
      <c r="E51" s="40" t="s">
        <v>47</v>
      </c>
      <c r="F51" s="59" t="s">
        <v>167</v>
      </c>
      <c r="G51" s="40" t="s">
        <v>168</v>
      </c>
      <c r="H51" s="54" t="s">
        <v>96</v>
      </c>
      <c r="I51" s="40">
        <v>0</v>
      </c>
      <c r="J51" s="40">
        <v>1</v>
      </c>
      <c r="K51" s="40" t="s">
        <v>39</v>
      </c>
      <c r="L51" s="55">
        <v>0</v>
      </c>
      <c r="M51" s="42">
        <v>0</v>
      </c>
      <c r="N51" s="43">
        <f t="shared" si="1"/>
        <v>0</v>
      </c>
      <c r="O51" s="102">
        <f t="shared" si="4"/>
        <v>0</v>
      </c>
      <c r="P51" s="6">
        <v>0</v>
      </c>
      <c r="Q51" s="6">
        <v>0</v>
      </c>
      <c r="R51" s="6">
        <v>0</v>
      </c>
      <c r="S51" s="44">
        <f t="shared" si="2"/>
        <v>0</v>
      </c>
      <c r="T51" s="45">
        <f t="shared" si="3"/>
        <v>0</v>
      </c>
    </row>
    <row r="52" spans="1:20" s="103" customFormat="1" ht="154" x14ac:dyDescent="0.2">
      <c r="A52" s="104"/>
      <c r="B52" s="100"/>
      <c r="C52" s="101"/>
      <c r="D52" s="105" t="s">
        <v>30</v>
      </c>
      <c r="E52" s="40" t="s">
        <v>48</v>
      </c>
      <c r="F52" s="88" t="s">
        <v>197</v>
      </c>
      <c r="G52" s="88" t="s">
        <v>107</v>
      </c>
      <c r="H52" s="58" t="s">
        <v>207</v>
      </c>
      <c r="I52" s="88">
        <v>0</v>
      </c>
      <c r="J52" s="88">
        <v>28</v>
      </c>
      <c r="K52" s="88" t="s">
        <v>40</v>
      </c>
      <c r="L52" s="106">
        <v>28</v>
      </c>
      <c r="M52" s="42">
        <v>28</v>
      </c>
      <c r="N52" s="43">
        <f t="shared" si="1"/>
        <v>1</v>
      </c>
      <c r="O52" s="44">
        <f>(M52/J52)*100%</f>
        <v>1</v>
      </c>
      <c r="P52" s="6">
        <v>10000000</v>
      </c>
      <c r="Q52" s="6">
        <v>0</v>
      </c>
      <c r="R52" s="6">
        <v>0</v>
      </c>
      <c r="S52" s="44">
        <f t="shared" si="2"/>
        <v>0</v>
      </c>
      <c r="T52" s="45">
        <f t="shared" si="3"/>
        <v>0</v>
      </c>
    </row>
    <row r="53" spans="1:20" s="103" customFormat="1" ht="98" x14ac:dyDescent="0.2">
      <c r="A53" s="104"/>
      <c r="B53" s="100"/>
      <c r="C53" s="101"/>
      <c r="D53" s="105" t="s">
        <v>31</v>
      </c>
      <c r="E53" s="40" t="s">
        <v>49</v>
      </c>
      <c r="F53" s="59" t="s">
        <v>222</v>
      </c>
      <c r="G53" s="40" t="s">
        <v>223</v>
      </c>
      <c r="H53" s="59" t="s">
        <v>208</v>
      </c>
      <c r="I53" s="88">
        <v>0</v>
      </c>
      <c r="J53" s="88">
        <v>3</v>
      </c>
      <c r="K53" s="88" t="s">
        <v>39</v>
      </c>
      <c r="L53" s="106">
        <v>0</v>
      </c>
      <c r="M53" s="107">
        <v>0</v>
      </c>
      <c r="N53" s="43">
        <f t="shared" si="1"/>
        <v>0</v>
      </c>
      <c r="O53" s="108">
        <f t="shared" si="4"/>
        <v>0</v>
      </c>
      <c r="P53" s="7">
        <v>0</v>
      </c>
      <c r="Q53" s="7">
        <v>0</v>
      </c>
      <c r="R53" s="7">
        <v>0</v>
      </c>
      <c r="S53" s="44">
        <f t="shared" si="2"/>
        <v>0</v>
      </c>
      <c r="T53" s="45">
        <f t="shared" si="3"/>
        <v>0</v>
      </c>
    </row>
    <row r="54" spans="1:20" s="103" customFormat="1" ht="98" x14ac:dyDescent="0.2">
      <c r="A54" s="104"/>
      <c r="B54" s="100"/>
      <c r="C54" s="101"/>
      <c r="D54" s="40" t="s">
        <v>32</v>
      </c>
      <c r="E54" s="40" t="s">
        <v>50</v>
      </c>
      <c r="F54" s="59" t="s">
        <v>169</v>
      </c>
      <c r="G54" s="40" t="s">
        <v>170</v>
      </c>
      <c r="H54" s="59" t="s">
        <v>211</v>
      </c>
      <c r="I54" s="88">
        <v>0</v>
      </c>
      <c r="J54" s="88">
        <v>1</v>
      </c>
      <c r="K54" s="88" t="s">
        <v>39</v>
      </c>
      <c r="L54" s="106">
        <v>1</v>
      </c>
      <c r="M54" s="107">
        <v>1</v>
      </c>
      <c r="N54" s="43">
        <f t="shared" si="1"/>
        <v>1</v>
      </c>
      <c r="O54" s="108">
        <f t="shared" si="4"/>
        <v>1</v>
      </c>
      <c r="P54" s="7">
        <v>0</v>
      </c>
      <c r="Q54" s="7">
        <v>0</v>
      </c>
      <c r="R54" s="7">
        <v>0</v>
      </c>
      <c r="S54" s="44">
        <f t="shared" si="2"/>
        <v>0</v>
      </c>
      <c r="T54" s="45">
        <f t="shared" si="3"/>
        <v>0</v>
      </c>
    </row>
    <row r="55" spans="1:20" s="103" customFormat="1" ht="140" x14ac:dyDescent="0.2">
      <c r="A55" s="104"/>
      <c r="B55" s="100"/>
      <c r="C55" s="101"/>
      <c r="D55" s="40" t="s">
        <v>33</v>
      </c>
      <c r="E55" s="40" t="s">
        <v>51</v>
      </c>
      <c r="F55" s="59" t="s">
        <v>171</v>
      </c>
      <c r="G55" s="40" t="s">
        <v>224</v>
      </c>
      <c r="H55" s="59" t="s">
        <v>96</v>
      </c>
      <c r="I55" s="88">
        <v>0</v>
      </c>
      <c r="J55" s="88">
        <v>1</v>
      </c>
      <c r="K55" s="88" t="s">
        <v>39</v>
      </c>
      <c r="L55" s="106">
        <v>0</v>
      </c>
      <c r="M55" s="107">
        <v>0</v>
      </c>
      <c r="N55" s="43">
        <f t="shared" si="1"/>
        <v>0</v>
      </c>
      <c r="O55" s="108">
        <f t="shared" si="4"/>
        <v>0</v>
      </c>
      <c r="P55" s="7">
        <v>0</v>
      </c>
      <c r="Q55" s="7">
        <v>0</v>
      </c>
      <c r="R55" s="7">
        <v>0</v>
      </c>
      <c r="S55" s="44">
        <f t="shared" si="2"/>
        <v>0</v>
      </c>
      <c r="T55" s="45">
        <f t="shared" si="3"/>
        <v>0</v>
      </c>
    </row>
    <row r="56" spans="1:20" s="103" customFormat="1" ht="84" x14ac:dyDescent="0.2">
      <c r="A56" s="104"/>
      <c r="B56" s="100"/>
      <c r="C56" s="101"/>
      <c r="D56" s="40" t="s">
        <v>34</v>
      </c>
      <c r="E56" s="40" t="s">
        <v>52</v>
      </c>
      <c r="F56" s="59" t="s">
        <v>172</v>
      </c>
      <c r="G56" s="40" t="s">
        <v>173</v>
      </c>
      <c r="H56" s="59" t="s">
        <v>96</v>
      </c>
      <c r="I56" s="88">
        <v>0</v>
      </c>
      <c r="J56" s="88">
        <v>4</v>
      </c>
      <c r="K56" s="88" t="s">
        <v>39</v>
      </c>
      <c r="L56" s="106">
        <v>0</v>
      </c>
      <c r="M56" s="107">
        <v>0</v>
      </c>
      <c r="N56" s="43">
        <f t="shared" si="1"/>
        <v>0</v>
      </c>
      <c r="O56" s="108">
        <f t="shared" si="4"/>
        <v>0</v>
      </c>
      <c r="P56" s="7">
        <v>0</v>
      </c>
      <c r="Q56" s="7">
        <v>0</v>
      </c>
      <c r="R56" s="7">
        <v>0</v>
      </c>
      <c r="S56" s="44">
        <f t="shared" si="2"/>
        <v>0</v>
      </c>
      <c r="T56" s="45">
        <f t="shared" si="3"/>
        <v>0</v>
      </c>
    </row>
    <row r="57" spans="1:20" s="103" customFormat="1" ht="70" x14ac:dyDescent="0.2">
      <c r="A57" s="104"/>
      <c r="B57" s="100"/>
      <c r="C57" s="101"/>
      <c r="D57" s="40" t="s">
        <v>35</v>
      </c>
      <c r="E57" s="40" t="s">
        <v>84</v>
      </c>
      <c r="F57" s="59" t="s">
        <v>196</v>
      </c>
      <c r="G57" s="40" t="s">
        <v>174</v>
      </c>
      <c r="H57" s="59" t="s">
        <v>209</v>
      </c>
      <c r="I57" s="88">
        <v>0</v>
      </c>
      <c r="J57" s="88">
        <v>1</v>
      </c>
      <c r="K57" s="88" t="s">
        <v>39</v>
      </c>
      <c r="L57" s="106">
        <v>1</v>
      </c>
      <c r="M57" s="107">
        <v>1</v>
      </c>
      <c r="N57" s="43">
        <f t="shared" si="1"/>
        <v>1</v>
      </c>
      <c r="O57" s="108">
        <f t="shared" si="4"/>
        <v>1</v>
      </c>
      <c r="P57" s="7">
        <v>0</v>
      </c>
      <c r="Q57" s="7">
        <v>0</v>
      </c>
      <c r="R57" s="7">
        <v>0</v>
      </c>
      <c r="S57" s="44">
        <f t="shared" si="2"/>
        <v>0</v>
      </c>
      <c r="T57" s="45">
        <f t="shared" si="3"/>
        <v>0</v>
      </c>
    </row>
    <row r="58" spans="1:20" s="103" customFormat="1" ht="112" x14ac:dyDescent="0.2">
      <c r="A58" s="104"/>
      <c r="B58" s="100"/>
      <c r="C58" s="101"/>
      <c r="D58" s="40" t="s">
        <v>36</v>
      </c>
      <c r="E58" s="40" t="s">
        <v>53</v>
      </c>
      <c r="F58" s="59" t="s">
        <v>241</v>
      </c>
      <c r="G58" s="40" t="s">
        <v>175</v>
      </c>
      <c r="H58" s="59" t="s">
        <v>96</v>
      </c>
      <c r="I58" s="88">
        <v>0</v>
      </c>
      <c r="J58" s="88">
        <v>2</v>
      </c>
      <c r="K58" s="88" t="s">
        <v>39</v>
      </c>
      <c r="L58" s="106">
        <v>0</v>
      </c>
      <c r="M58" s="107">
        <v>0</v>
      </c>
      <c r="N58" s="43">
        <f t="shared" si="1"/>
        <v>0</v>
      </c>
      <c r="O58" s="108">
        <f t="shared" si="4"/>
        <v>0</v>
      </c>
      <c r="P58" s="7">
        <v>0</v>
      </c>
      <c r="Q58" s="7">
        <v>0</v>
      </c>
      <c r="R58" s="7">
        <v>0</v>
      </c>
      <c r="S58" s="44">
        <f t="shared" si="2"/>
        <v>0</v>
      </c>
      <c r="T58" s="45">
        <f t="shared" si="3"/>
        <v>0</v>
      </c>
    </row>
    <row r="59" spans="1:20" s="103" customFormat="1" ht="70" x14ac:dyDescent="0.2">
      <c r="A59" s="104"/>
      <c r="B59" s="100"/>
      <c r="C59" s="101"/>
      <c r="D59" s="40" t="s">
        <v>183</v>
      </c>
      <c r="E59" s="40" t="s">
        <v>85</v>
      </c>
      <c r="F59" s="59" t="s">
        <v>186</v>
      </c>
      <c r="G59" s="40" t="s">
        <v>225</v>
      </c>
      <c r="H59" s="59" t="s">
        <v>96</v>
      </c>
      <c r="I59" s="88">
        <v>0</v>
      </c>
      <c r="J59" s="88">
        <v>1</v>
      </c>
      <c r="K59" s="88" t="s">
        <v>39</v>
      </c>
      <c r="L59" s="106">
        <v>0</v>
      </c>
      <c r="M59" s="107">
        <v>0</v>
      </c>
      <c r="N59" s="43">
        <f t="shared" si="1"/>
        <v>0</v>
      </c>
      <c r="O59" s="108">
        <f t="shared" si="4"/>
        <v>0</v>
      </c>
      <c r="P59" s="7">
        <v>0</v>
      </c>
      <c r="Q59" s="7">
        <v>0</v>
      </c>
      <c r="R59" s="7">
        <v>0</v>
      </c>
      <c r="S59" s="44">
        <f t="shared" si="2"/>
        <v>0</v>
      </c>
      <c r="T59" s="45">
        <f t="shared" si="3"/>
        <v>0</v>
      </c>
    </row>
    <row r="60" spans="1:20" s="103" customFormat="1" ht="84" x14ac:dyDescent="0.2">
      <c r="A60" s="104"/>
      <c r="B60" s="100"/>
      <c r="C60" s="101"/>
      <c r="D60" s="40" t="s">
        <v>86</v>
      </c>
      <c r="E60" s="40" t="s">
        <v>87</v>
      </c>
      <c r="F60" s="59" t="s">
        <v>176</v>
      </c>
      <c r="G60" s="40" t="s">
        <v>177</v>
      </c>
      <c r="H60" s="59" t="s">
        <v>242</v>
      </c>
      <c r="I60" s="88">
        <v>0</v>
      </c>
      <c r="J60" s="88">
        <v>1</v>
      </c>
      <c r="K60" s="88" t="s">
        <v>40</v>
      </c>
      <c r="L60" s="106">
        <v>0</v>
      </c>
      <c r="M60" s="107">
        <v>0</v>
      </c>
      <c r="N60" s="43">
        <f t="shared" si="1"/>
        <v>0</v>
      </c>
      <c r="O60" s="108">
        <f t="shared" si="4"/>
        <v>0</v>
      </c>
      <c r="P60" s="7">
        <v>0</v>
      </c>
      <c r="Q60" s="7">
        <v>0</v>
      </c>
      <c r="R60" s="7">
        <v>0</v>
      </c>
      <c r="S60" s="44">
        <f t="shared" si="2"/>
        <v>0</v>
      </c>
      <c r="T60" s="45">
        <f t="shared" si="3"/>
        <v>0</v>
      </c>
    </row>
    <row r="61" spans="1:20" s="103" customFormat="1" ht="174" customHeight="1" x14ac:dyDescent="0.2">
      <c r="A61" s="109"/>
      <c r="B61" s="100"/>
      <c r="C61" s="101"/>
      <c r="D61" s="40" t="s">
        <v>37</v>
      </c>
      <c r="E61" s="40" t="s">
        <v>54</v>
      </c>
      <c r="F61" s="59" t="s">
        <v>198</v>
      </c>
      <c r="G61" s="40" t="s">
        <v>175</v>
      </c>
      <c r="H61" s="59" t="s">
        <v>210</v>
      </c>
      <c r="I61" s="88">
        <v>0</v>
      </c>
      <c r="J61" s="88">
        <v>15</v>
      </c>
      <c r="K61" s="88" t="s">
        <v>39</v>
      </c>
      <c r="L61" s="106">
        <v>0</v>
      </c>
      <c r="M61" s="107">
        <v>0</v>
      </c>
      <c r="N61" s="43">
        <f t="shared" si="1"/>
        <v>0</v>
      </c>
      <c r="O61" s="108">
        <f t="shared" si="4"/>
        <v>0</v>
      </c>
      <c r="P61" s="7">
        <v>0</v>
      </c>
      <c r="Q61" s="7">
        <v>0</v>
      </c>
      <c r="R61" s="7">
        <v>0</v>
      </c>
      <c r="S61" s="44">
        <f t="shared" si="2"/>
        <v>0</v>
      </c>
      <c r="T61" s="45">
        <f t="shared" si="3"/>
        <v>0</v>
      </c>
    </row>
    <row r="62" spans="1:20" s="103" customFormat="1" ht="56" customHeight="1" x14ac:dyDescent="0.2">
      <c r="B62" s="100"/>
      <c r="C62" s="101"/>
      <c r="D62" s="61" t="s">
        <v>88</v>
      </c>
      <c r="E62" s="61" t="s">
        <v>243</v>
      </c>
      <c r="F62" s="88" t="s">
        <v>189</v>
      </c>
      <c r="G62" s="88" t="s">
        <v>190</v>
      </c>
      <c r="H62" s="58" t="s">
        <v>215</v>
      </c>
      <c r="I62" s="88">
        <v>0</v>
      </c>
      <c r="J62" s="88">
        <v>1</v>
      </c>
      <c r="K62" s="88" t="s">
        <v>40</v>
      </c>
      <c r="L62" s="106">
        <v>0</v>
      </c>
      <c r="M62" s="107">
        <v>0</v>
      </c>
      <c r="N62" s="43">
        <f t="shared" si="1"/>
        <v>0</v>
      </c>
      <c r="O62" s="108">
        <f>(M62/J62)*100%</f>
        <v>0</v>
      </c>
      <c r="P62" s="7">
        <v>50000000</v>
      </c>
      <c r="Q62" s="7"/>
      <c r="R62" s="7"/>
      <c r="S62" s="44">
        <f t="shared" si="2"/>
        <v>0</v>
      </c>
      <c r="T62" s="45">
        <f t="shared" si="3"/>
        <v>0</v>
      </c>
    </row>
    <row r="63" spans="1:20" s="103" customFormat="1" ht="28" x14ac:dyDescent="0.2">
      <c r="B63" s="100"/>
      <c r="C63" s="101"/>
      <c r="D63" s="63"/>
      <c r="E63" s="63"/>
      <c r="F63" s="88" t="s">
        <v>195</v>
      </c>
      <c r="G63" s="88" t="s">
        <v>244</v>
      </c>
      <c r="H63" s="58" t="s">
        <v>215</v>
      </c>
      <c r="I63" s="88">
        <v>0</v>
      </c>
      <c r="J63" s="88">
        <v>1</v>
      </c>
      <c r="K63" s="88" t="s">
        <v>40</v>
      </c>
      <c r="L63" s="106">
        <v>0</v>
      </c>
      <c r="M63" s="107">
        <v>0</v>
      </c>
      <c r="N63" s="43">
        <f t="shared" si="1"/>
        <v>0</v>
      </c>
      <c r="O63" s="108">
        <f>(M63/J63)*100%</f>
        <v>0</v>
      </c>
      <c r="P63" s="7">
        <v>20000000</v>
      </c>
      <c r="Q63" s="7"/>
      <c r="R63" s="7"/>
      <c r="S63" s="44">
        <f t="shared" si="2"/>
        <v>0</v>
      </c>
      <c r="T63" s="45">
        <f t="shared" si="3"/>
        <v>0</v>
      </c>
    </row>
    <row r="64" spans="1:20" s="103" customFormat="1" ht="42" x14ac:dyDescent="0.2">
      <c r="B64" s="100"/>
      <c r="C64" s="101"/>
      <c r="D64" s="63"/>
      <c r="E64" s="65"/>
      <c r="F64" s="88" t="s">
        <v>187</v>
      </c>
      <c r="G64" s="88" t="s">
        <v>188</v>
      </c>
      <c r="H64" s="58" t="s">
        <v>215</v>
      </c>
      <c r="I64" s="88">
        <v>0</v>
      </c>
      <c r="J64" s="88">
        <v>1</v>
      </c>
      <c r="K64" s="88" t="s">
        <v>40</v>
      </c>
      <c r="L64" s="106">
        <v>0</v>
      </c>
      <c r="M64" s="107">
        <v>0</v>
      </c>
      <c r="N64" s="43">
        <f t="shared" si="1"/>
        <v>0</v>
      </c>
      <c r="O64" s="108">
        <f>(M64/J64)*100%</f>
        <v>0</v>
      </c>
      <c r="P64" s="7">
        <v>40000000</v>
      </c>
      <c r="Q64" s="7"/>
      <c r="R64" s="7"/>
      <c r="S64" s="44">
        <f t="shared" si="2"/>
        <v>0</v>
      </c>
      <c r="T64" s="45">
        <f t="shared" si="3"/>
        <v>0</v>
      </c>
    </row>
    <row r="65" spans="1:20" s="103" customFormat="1" ht="105" customHeight="1" x14ac:dyDescent="0.2">
      <c r="A65" s="110"/>
      <c r="B65" s="100"/>
      <c r="C65" s="101"/>
      <c r="D65" s="65"/>
      <c r="E65" s="40" t="s">
        <v>245</v>
      </c>
      <c r="F65" s="88" t="s">
        <v>191</v>
      </c>
      <c r="G65" s="88" t="s">
        <v>246</v>
      </c>
      <c r="H65" s="58" t="s">
        <v>96</v>
      </c>
      <c r="I65" s="40">
        <v>0</v>
      </c>
      <c r="J65" s="111">
        <v>1</v>
      </c>
      <c r="K65" s="40" t="s">
        <v>39</v>
      </c>
      <c r="L65" s="41">
        <v>0</v>
      </c>
      <c r="M65" s="42">
        <v>0</v>
      </c>
      <c r="N65" s="43">
        <f t="shared" si="1"/>
        <v>0</v>
      </c>
      <c r="O65" s="102">
        <f t="shared" si="4"/>
        <v>0</v>
      </c>
      <c r="P65" s="6">
        <v>40000000</v>
      </c>
      <c r="Q65" s="6">
        <v>0</v>
      </c>
      <c r="R65" s="6">
        <v>0</v>
      </c>
      <c r="S65" s="44">
        <f t="shared" si="2"/>
        <v>0</v>
      </c>
      <c r="T65" s="45">
        <f t="shared" si="3"/>
        <v>0</v>
      </c>
    </row>
    <row r="66" spans="1:20" x14ac:dyDescent="0.2">
      <c r="R66" s="5"/>
    </row>
  </sheetData>
  <mergeCells count="46">
    <mergeCell ref="A47:A61"/>
    <mergeCell ref="B47:B65"/>
    <mergeCell ref="C47:C65"/>
    <mergeCell ref="E62:E64"/>
    <mergeCell ref="D62:D65"/>
    <mergeCell ref="E35:E39"/>
    <mergeCell ref="B18:B23"/>
    <mergeCell ref="C18:C23"/>
    <mergeCell ref="B24:B29"/>
    <mergeCell ref="C24:C29"/>
    <mergeCell ref="D24:D25"/>
    <mergeCell ref="E24:E25"/>
    <mergeCell ref="B30:B33"/>
    <mergeCell ref="C30:C33"/>
    <mergeCell ref="B34:B46"/>
    <mergeCell ref="C34:C46"/>
    <mergeCell ref="D35:D39"/>
    <mergeCell ref="D40:D44"/>
    <mergeCell ref="E40:E44"/>
    <mergeCell ref="K3:K4"/>
    <mergeCell ref="L3:M3"/>
    <mergeCell ref="N3:N4"/>
    <mergeCell ref="B5:B17"/>
    <mergeCell ref="C5:C17"/>
    <mergeCell ref="D5:D6"/>
    <mergeCell ref="E5:E6"/>
    <mergeCell ref="D10:D12"/>
    <mergeCell ref="E10:E12"/>
    <mergeCell ref="D15:D16"/>
    <mergeCell ref="E15:E16"/>
    <mergeCell ref="A1:T2"/>
    <mergeCell ref="A3:A4"/>
    <mergeCell ref="B3:B4"/>
    <mergeCell ref="C3:C4"/>
    <mergeCell ref="D3:D4"/>
    <mergeCell ref="E3:E4"/>
    <mergeCell ref="F3:F4"/>
    <mergeCell ref="G3:G4"/>
    <mergeCell ref="H3:H4"/>
    <mergeCell ref="I3:I4"/>
    <mergeCell ref="Q3:R3"/>
    <mergeCell ref="S3:S4"/>
    <mergeCell ref="T3:T4"/>
    <mergeCell ref="O3:O4"/>
    <mergeCell ref="P3:P4"/>
    <mergeCell ref="J3:J4"/>
  </mergeCells>
  <conditionalFormatting sqref="M51 M53:M65 M5">
    <cfRule type="containsBlanks" dxfId="104" priority="439">
      <formula>LEN(TRIM(M5))=0</formula>
    </cfRule>
  </conditionalFormatting>
  <conditionalFormatting sqref="O15:O17 O8:O13 O6 O47:O51 O53:O65">
    <cfRule type="cellIs" dxfId="103" priority="438" operator="equal">
      <formula>"SIN AVANCE"</formula>
    </cfRule>
  </conditionalFormatting>
  <conditionalFormatting sqref="M8:M13 M15:M17">
    <cfRule type="containsBlanks" dxfId="102" priority="415">
      <formula>LEN(TRIM(M8))=0</formula>
    </cfRule>
  </conditionalFormatting>
  <conditionalFormatting sqref="O8:O13 O15:O17">
    <cfRule type="cellIs" dxfId="101" priority="414" operator="equal">
      <formula>"SIN AVANCE"</formula>
    </cfRule>
  </conditionalFormatting>
  <conditionalFormatting sqref="S8:S65">
    <cfRule type="cellIs" dxfId="100" priority="407" operator="equal">
      <formula>"SIN AVANCE"</formula>
    </cfRule>
  </conditionalFormatting>
  <conditionalFormatting sqref="S8:S65">
    <cfRule type="cellIs" dxfId="99" priority="406" operator="equal">
      <formula>"SIN AVANCE"</formula>
    </cfRule>
  </conditionalFormatting>
  <conditionalFormatting sqref="M6">
    <cfRule type="containsBlanks" dxfId="98" priority="403">
      <formula>LEN(TRIM(M6))=0</formula>
    </cfRule>
  </conditionalFormatting>
  <conditionalFormatting sqref="O6">
    <cfRule type="cellIs" dxfId="97" priority="402" operator="equal">
      <formula>"SIN AVANCE"</formula>
    </cfRule>
  </conditionalFormatting>
  <conditionalFormatting sqref="N8:N65">
    <cfRule type="iconSet" priority="413">
      <iconSet iconSet="3TrafficLights2">
        <cfvo type="percent" val="0"/>
        <cfvo type="num" val="0.3"/>
        <cfvo type="num" val="0.7"/>
      </iconSet>
    </cfRule>
  </conditionalFormatting>
  <conditionalFormatting sqref="S8:S65">
    <cfRule type="cellIs" dxfId="96" priority="408" operator="equal">
      <formula>"DIFICIL CUMPLIMIENTO"</formula>
    </cfRule>
    <cfRule type="iconSet" priority="409">
      <iconSet iconSet="3TrafficLights2">
        <cfvo type="percent" val="0"/>
        <cfvo type="num" val="0.5"/>
        <cfvo type="num" val="0.875"/>
      </iconSet>
    </cfRule>
  </conditionalFormatting>
  <conditionalFormatting sqref="O8:O13 O15:O17">
    <cfRule type="cellIs" dxfId="95" priority="416" operator="equal">
      <formula>"DIFICIL CUMPLIMIENTO"</formula>
    </cfRule>
    <cfRule type="iconSet" priority="417">
      <iconSet iconSet="3TrafficLights2">
        <cfvo type="percent" val="0"/>
        <cfvo type="num" val="0.11"/>
        <cfvo type="num" val="0.21"/>
      </iconSet>
    </cfRule>
  </conditionalFormatting>
  <conditionalFormatting sqref="O6">
    <cfRule type="cellIs" dxfId="94" priority="404" operator="equal">
      <formula>"DIFICIL CUMPLIMIENTO"</formula>
    </cfRule>
    <cfRule type="iconSet" priority="405">
      <iconSet iconSet="3TrafficLights2">
        <cfvo type="percent" val="0"/>
        <cfvo type="num" val="0.11"/>
        <cfvo type="num" val="0.21"/>
      </iconSet>
    </cfRule>
  </conditionalFormatting>
  <conditionalFormatting sqref="O14">
    <cfRule type="cellIs" dxfId="93" priority="398" operator="equal">
      <formula>"SIN AVANCE"</formula>
    </cfRule>
  </conditionalFormatting>
  <conditionalFormatting sqref="O14">
    <cfRule type="cellIs" dxfId="92" priority="399" operator="equal">
      <formula>"DIFICIL CUMPLIMIENTO"</formula>
    </cfRule>
    <cfRule type="iconSet" priority="400">
      <iconSet iconSet="3TrafficLights2">
        <cfvo type="percent" val="0"/>
        <cfvo type="num" val="0.11"/>
        <cfvo type="num" val="0.21"/>
      </iconSet>
    </cfRule>
  </conditionalFormatting>
  <conditionalFormatting sqref="M14">
    <cfRule type="containsBlanks" dxfId="91" priority="395">
      <formula>LEN(TRIM(M14))=0</formula>
    </cfRule>
  </conditionalFormatting>
  <conditionalFormatting sqref="O14">
    <cfRule type="cellIs" dxfId="90" priority="394" operator="equal">
      <formula>"SIN AVANCE"</formula>
    </cfRule>
  </conditionalFormatting>
  <conditionalFormatting sqref="O14">
    <cfRule type="cellIs" dxfId="89" priority="396" operator="equal">
      <formula>"DIFICIL CUMPLIMIENTO"</formula>
    </cfRule>
    <cfRule type="iconSet" priority="397">
      <iconSet iconSet="3TrafficLights2">
        <cfvo type="percent" val="0"/>
        <cfvo type="num" val="0.11"/>
        <cfvo type="num" val="0.21"/>
      </iconSet>
    </cfRule>
  </conditionalFormatting>
  <conditionalFormatting sqref="O5">
    <cfRule type="cellIs" dxfId="88" priority="376" operator="equal">
      <formula>"SIN AVANCE"</formula>
    </cfRule>
  </conditionalFormatting>
  <conditionalFormatting sqref="N5:N6">
    <cfRule type="iconSet" priority="375">
      <iconSet iconSet="3TrafficLights2">
        <cfvo type="percent" val="0"/>
        <cfvo type="num" val="0.3"/>
        <cfvo type="num" val="0.7"/>
      </iconSet>
    </cfRule>
  </conditionalFormatting>
  <conditionalFormatting sqref="O5">
    <cfRule type="cellIs" dxfId="87" priority="377" operator="equal">
      <formula>"DIFICIL CUMPLIMIENTO"</formula>
    </cfRule>
    <cfRule type="iconSet" priority="378">
      <iconSet iconSet="3TrafficLights2">
        <cfvo type="percent" val="0"/>
        <cfvo type="num" val="0.11"/>
        <cfvo type="num" val="0.21"/>
      </iconSet>
    </cfRule>
  </conditionalFormatting>
  <conditionalFormatting sqref="T5:T6">
    <cfRule type="cellIs" dxfId="86" priority="372" operator="equal">
      <formula>"SIN AVANCE"</formula>
    </cfRule>
  </conditionalFormatting>
  <conditionalFormatting sqref="S5:S6">
    <cfRule type="cellIs" dxfId="85" priority="370" operator="equal">
      <formula>"DIFICIL CUMPLIMIENTO"</formula>
    </cfRule>
    <cfRule type="iconSet" priority="371">
      <iconSet iconSet="3TrafficLights2">
        <cfvo type="percent" val="0"/>
        <cfvo type="num" val="0.5"/>
        <cfvo type="num" val="0.875"/>
      </iconSet>
    </cfRule>
  </conditionalFormatting>
  <conditionalFormatting sqref="S5:S6">
    <cfRule type="cellIs" dxfId="84" priority="369" operator="equal">
      <formula>"SIN AVANCE"</formula>
    </cfRule>
  </conditionalFormatting>
  <conditionalFormatting sqref="S5:S6">
    <cfRule type="cellIs" dxfId="83" priority="368" operator="equal">
      <formula>"SIN AVANCE"</formula>
    </cfRule>
  </conditionalFormatting>
  <conditionalFormatting sqref="T5:T6">
    <cfRule type="cellIs" dxfId="82" priority="373" operator="equal">
      <formula>"DIFICIL CUMPLIMIENTO"</formula>
    </cfRule>
    <cfRule type="iconSet" priority="374">
      <iconSet iconSet="3TrafficLights2">
        <cfvo type="percent" val="0"/>
        <cfvo type="num" val="0.5"/>
        <cfvo type="num" val="0.875"/>
      </iconSet>
    </cfRule>
  </conditionalFormatting>
  <conditionalFormatting sqref="M18">
    <cfRule type="containsBlanks" dxfId="81" priority="358">
      <formula>LEN(TRIM(M18))=0</formula>
    </cfRule>
  </conditionalFormatting>
  <conditionalFormatting sqref="O18">
    <cfRule type="cellIs" dxfId="80" priority="357" operator="equal">
      <formula>"SIN AVANCE"</formula>
    </cfRule>
  </conditionalFormatting>
  <conditionalFormatting sqref="O18">
    <cfRule type="cellIs" dxfId="79" priority="359" operator="equal">
      <formula>"DIFICIL CUMPLIMIENTO"</formula>
    </cfRule>
    <cfRule type="iconSet" priority="360">
      <iconSet iconSet="3TrafficLights2">
        <cfvo type="percent" val="0"/>
        <cfvo type="num" val="0.11"/>
        <cfvo type="num" val="0.21"/>
      </iconSet>
    </cfRule>
  </conditionalFormatting>
  <conditionalFormatting sqref="M19:M23">
    <cfRule type="containsBlanks" dxfId="78" priority="346">
      <formula>LEN(TRIM(M19))=0</formula>
    </cfRule>
  </conditionalFormatting>
  <conditionalFormatting sqref="O19:O23">
    <cfRule type="cellIs" dxfId="77" priority="345" operator="equal">
      <formula>"SIN AVANCE"</formula>
    </cfRule>
  </conditionalFormatting>
  <conditionalFormatting sqref="O19:O23">
    <cfRule type="cellIs" dxfId="76" priority="347" operator="equal">
      <formula>"DIFICIL CUMPLIMIENTO"</formula>
    </cfRule>
    <cfRule type="iconSet" priority="348">
      <iconSet iconSet="3TrafficLights2">
        <cfvo type="percent" val="0"/>
        <cfvo type="num" val="0.11"/>
        <cfvo type="num" val="0.21"/>
      </iconSet>
    </cfRule>
  </conditionalFormatting>
  <conditionalFormatting sqref="M24:M25">
    <cfRule type="containsBlanks" dxfId="75" priority="327">
      <formula>LEN(TRIM(M24))=0</formula>
    </cfRule>
  </conditionalFormatting>
  <conditionalFormatting sqref="O24 O26:O29">
    <cfRule type="cellIs" dxfId="74" priority="326" operator="equal">
      <formula>"SIN AVANCE"</formula>
    </cfRule>
  </conditionalFormatting>
  <conditionalFormatting sqref="M28">
    <cfRule type="containsBlanks" dxfId="73" priority="315">
      <formula>LEN(TRIM(M28))=0</formula>
    </cfRule>
  </conditionalFormatting>
  <conditionalFormatting sqref="O28">
    <cfRule type="cellIs" dxfId="72" priority="314" operator="equal">
      <formula>"SIN AVANCE"</formula>
    </cfRule>
  </conditionalFormatting>
  <conditionalFormatting sqref="O28">
    <cfRule type="cellIs" dxfId="71" priority="316" operator="equal">
      <formula>"DIFICIL CUMPLIMIENTO"</formula>
    </cfRule>
    <cfRule type="iconSet" priority="317">
      <iconSet iconSet="3TrafficLights2">
        <cfvo type="percent" val="0"/>
        <cfvo type="num" val="0.11"/>
        <cfvo type="num" val="0.21"/>
      </iconSet>
    </cfRule>
  </conditionalFormatting>
  <conditionalFormatting sqref="M29">
    <cfRule type="containsBlanks" dxfId="70" priority="305">
      <formula>LEN(TRIM(M29))=0</formula>
    </cfRule>
  </conditionalFormatting>
  <conditionalFormatting sqref="O29">
    <cfRule type="cellIs" dxfId="69" priority="304" operator="equal">
      <formula>"SIN AVANCE"</formula>
    </cfRule>
  </conditionalFormatting>
  <conditionalFormatting sqref="M26">
    <cfRule type="containsBlanks" dxfId="68" priority="298">
      <formula>LEN(TRIM(M26))=0</formula>
    </cfRule>
  </conditionalFormatting>
  <conditionalFormatting sqref="O26">
    <cfRule type="cellIs" dxfId="67" priority="297" operator="equal">
      <formula>"SIN AVANCE"</formula>
    </cfRule>
  </conditionalFormatting>
  <conditionalFormatting sqref="O26">
    <cfRule type="cellIs" dxfId="66" priority="299" operator="equal">
      <formula>"DIFICIL CUMPLIMIENTO"</formula>
    </cfRule>
    <cfRule type="iconSet" priority="300">
      <iconSet iconSet="3TrafficLights2">
        <cfvo type="percent" val="0"/>
        <cfvo type="num" val="0.11"/>
        <cfvo type="num" val="0.21"/>
      </iconSet>
    </cfRule>
  </conditionalFormatting>
  <conditionalFormatting sqref="M27">
    <cfRule type="containsBlanks" dxfId="65" priority="287">
      <formula>LEN(TRIM(M27))=0</formula>
    </cfRule>
  </conditionalFormatting>
  <conditionalFormatting sqref="O27">
    <cfRule type="cellIs" dxfId="64" priority="286" operator="equal">
      <formula>"SIN AVANCE"</formula>
    </cfRule>
  </conditionalFormatting>
  <conditionalFormatting sqref="O27">
    <cfRule type="cellIs" dxfId="63" priority="288" operator="equal">
      <formula>"DIFICIL CUMPLIMIENTO"</formula>
    </cfRule>
    <cfRule type="iconSet" priority="289">
      <iconSet iconSet="3TrafficLights2">
        <cfvo type="percent" val="0"/>
        <cfvo type="num" val="0.11"/>
        <cfvo type="num" val="0.21"/>
      </iconSet>
    </cfRule>
  </conditionalFormatting>
  <conditionalFormatting sqref="O24 O26:O29">
    <cfRule type="cellIs" dxfId="62" priority="332" operator="equal">
      <formula>"DIFICIL CUMPLIMIENTO"</formula>
    </cfRule>
    <cfRule type="iconSet" priority="333">
      <iconSet iconSet="3TrafficLights2">
        <cfvo type="percent" val="0"/>
        <cfvo type="num" val="0.11"/>
        <cfvo type="num" val="0.21"/>
      </iconSet>
    </cfRule>
  </conditionalFormatting>
  <conditionalFormatting sqref="O29">
    <cfRule type="cellIs" dxfId="61" priority="335" operator="equal">
      <formula>"DIFICIL CUMPLIMIENTO"</formula>
    </cfRule>
    <cfRule type="iconSet" priority="336">
      <iconSet iconSet="3TrafficLights2">
        <cfvo type="percent" val="0"/>
        <cfvo type="num" val="0.11"/>
        <cfvo type="num" val="0.21"/>
      </iconSet>
    </cfRule>
  </conditionalFormatting>
  <conditionalFormatting sqref="O25">
    <cfRule type="cellIs" dxfId="60" priority="274" operator="equal">
      <formula>"SIN AVANCE"</formula>
    </cfRule>
  </conditionalFormatting>
  <conditionalFormatting sqref="O25">
    <cfRule type="cellIs" dxfId="59" priority="275" operator="equal">
      <formula>"DIFICIL CUMPLIMIENTO"</formula>
    </cfRule>
    <cfRule type="iconSet" priority="276">
      <iconSet iconSet="3TrafficLights2">
        <cfvo type="percent" val="0"/>
        <cfvo type="num" val="0.11"/>
        <cfvo type="num" val="0.21"/>
      </iconSet>
    </cfRule>
  </conditionalFormatting>
  <conditionalFormatting sqref="M30">
    <cfRule type="containsBlanks" dxfId="58" priority="263">
      <formula>LEN(TRIM(M30))=0</formula>
    </cfRule>
  </conditionalFormatting>
  <conditionalFormatting sqref="O30:O33">
    <cfRule type="cellIs" dxfId="57" priority="262" operator="equal">
      <formula>"SIN AVANCE"</formula>
    </cfRule>
  </conditionalFormatting>
  <conditionalFormatting sqref="M33">
    <cfRule type="containsBlanks" dxfId="56" priority="251">
      <formula>LEN(TRIM(M33))=0</formula>
    </cfRule>
  </conditionalFormatting>
  <conditionalFormatting sqref="O33">
    <cfRule type="cellIs" dxfId="55" priority="250" operator="equal">
      <formula>"SIN AVANCE"</formula>
    </cfRule>
  </conditionalFormatting>
  <conditionalFormatting sqref="O33">
    <cfRule type="cellIs" dxfId="54" priority="252" operator="equal">
      <formula>"DIFICIL CUMPLIMIENTO"</formula>
    </cfRule>
    <cfRule type="iconSet" priority="253">
      <iconSet iconSet="3TrafficLights2">
        <cfvo type="percent" val="0"/>
        <cfvo type="num" val="0.11"/>
        <cfvo type="num" val="0.21"/>
      </iconSet>
    </cfRule>
  </conditionalFormatting>
  <conditionalFormatting sqref="M31">
    <cfRule type="containsBlanks" dxfId="53" priority="239">
      <formula>LEN(TRIM(M31))=0</formula>
    </cfRule>
  </conditionalFormatting>
  <conditionalFormatting sqref="O31">
    <cfRule type="cellIs" dxfId="52" priority="238" operator="equal">
      <formula>"SIN AVANCE"</formula>
    </cfRule>
  </conditionalFormatting>
  <conditionalFormatting sqref="O31">
    <cfRule type="cellIs" dxfId="51" priority="240" operator="equal">
      <formula>"DIFICIL CUMPLIMIENTO"</formula>
    </cfRule>
    <cfRule type="iconSet" priority="241">
      <iconSet iconSet="3TrafficLights2">
        <cfvo type="percent" val="0"/>
        <cfvo type="num" val="0.11"/>
        <cfvo type="num" val="0.21"/>
      </iconSet>
    </cfRule>
  </conditionalFormatting>
  <conditionalFormatting sqref="M32">
    <cfRule type="containsBlanks" dxfId="50" priority="227">
      <formula>LEN(TRIM(M32))=0</formula>
    </cfRule>
  </conditionalFormatting>
  <conditionalFormatting sqref="O32">
    <cfRule type="cellIs" dxfId="49" priority="226" operator="equal">
      <formula>"SIN AVANCE"</formula>
    </cfRule>
  </conditionalFormatting>
  <conditionalFormatting sqref="O32">
    <cfRule type="cellIs" dxfId="48" priority="228" operator="equal">
      <formula>"DIFICIL CUMPLIMIENTO"</formula>
    </cfRule>
    <cfRule type="iconSet" priority="229">
      <iconSet iconSet="3TrafficLights2">
        <cfvo type="percent" val="0"/>
        <cfvo type="num" val="0.11"/>
        <cfvo type="num" val="0.21"/>
      </iconSet>
    </cfRule>
  </conditionalFormatting>
  <conditionalFormatting sqref="O30:O33">
    <cfRule type="cellIs" dxfId="47" priority="264" operator="equal">
      <formula>"DIFICIL CUMPLIMIENTO"</formula>
    </cfRule>
    <cfRule type="iconSet" priority="265">
      <iconSet iconSet="3TrafficLights2">
        <cfvo type="percent" val="0"/>
        <cfvo type="num" val="0.11"/>
        <cfvo type="num" val="0.21"/>
      </iconSet>
    </cfRule>
  </conditionalFormatting>
  <conditionalFormatting sqref="M34:M38">
    <cfRule type="containsBlanks" dxfId="46" priority="208">
      <formula>LEN(TRIM(M34))=0</formula>
    </cfRule>
  </conditionalFormatting>
  <conditionalFormatting sqref="O34 O45:O46 O39">
    <cfRule type="cellIs" dxfId="45" priority="207" operator="equal">
      <formula>"SIN AVANCE"</formula>
    </cfRule>
  </conditionalFormatting>
  <conditionalFormatting sqref="M45">
    <cfRule type="containsBlanks" dxfId="44" priority="196">
      <formula>LEN(TRIM(M45))=0</formula>
    </cfRule>
  </conditionalFormatting>
  <conditionalFormatting sqref="O45">
    <cfRule type="cellIs" dxfId="43" priority="195" operator="equal">
      <formula>"SIN AVANCE"</formula>
    </cfRule>
  </conditionalFormatting>
  <conditionalFormatting sqref="O45">
    <cfRule type="cellIs" dxfId="42" priority="197" operator="equal">
      <formula>"DIFICIL CUMPLIMIENTO"</formula>
    </cfRule>
    <cfRule type="iconSet" priority="198">
      <iconSet iconSet="3TrafficLights2">
        <cfvo type="percent" val="0"/>
        <cfvo type="num" val="0.11"/>
        <cfvo type="num" val="0.21"/>
      </iconSet>
    </cfRule>
  </conditionalFormatting>
  <conditionalFormatting sqref="M46">
    <cfRule type="containsBlanks" dxfId="41" priority="186">
      <formula>LEN(TRIM(M46))=0</formula>
    </cfRule>
  </conditionalFormatting>
  <conditionalFormatting sqref="O46">
    <cfRule type="cellIs" dxfId="40" priority="185" operator="equal">
      <formula>"SIN AVANCE"</formula>
    </cfRule>
  </conditionalFormatting>
  <conditionalFormatting sqref="M39:M43">
    <cfRule type="containsBlanks" dxfId="39" priority="179">
      <formula>LEN(TRIM(M39))=0</formula>
    </cfRule>
  </conditionalFormatting>
  <conditionalFormatting sqref="O39">
    <cfRule type="cellIs" dxfId="38" priority="178" operator="equal">
      <formula>"SIN AVANCE"</formula>
    </cfRule>
  </conditionalFormatting>
  <conditionalFormatting sqref="O39">
    <cfRule type="cellIs" dxfId="37" priority="180" operator="equal">
      <formula>"DIFICIL CUMPLIMIENTO"</formula>
    </cfRule>
    <cfRule type="iconSet" priority="181">
      <iconSet iconSet="3TrafficLights2">
        <cfvo type="percent" val="0"/>
        <cfvo type="num" val="0.11"/>
        <cfvo type="num" val="0.21"/>
      </iconSet>
    </cfRule>
  </conditionalFormatting>
  <conditionalFormatting sqref="M44">
    <cfRule type="containsBlanks" dxfId="36" priority="169">
      <formula>LEN(TRIM(M44))=0</formula>
    </cfRule>
  </conditionalFormatting>
  <conditionalFormatting sqref="O40:O44">
    <cfRule type="cellIs" dxfId="35" priority="166" operator="equal">
      <formula>"SIN AVANCE"</formula>
    </cfRule>
  </conditionalFormatting>
  <conditionalFormatting sqref="O40:O44">
    <cfRule type="cellIs" dxfId="34" priority="167" operator="equal">
      <formula>"DIFICIL CUMPLIMIENTO"</formula>
    </cfRule>
    <cfRule type="iconSet" priority="168">
      <iconSet iconSet="3TrafficLights2">
        <cfvo type="percent" val="0"/>
        <cfvo type="num" val="0.11"/>
        <cfvo type="num" val="0.21"/>
      </iconSet>
    </cfRule>
  </conditionalFormatting>
  <conditionalFormatting sqref="O45:O46 O34 O39">
    <cfRule type="cellIs" dxfId="33" priority="213" operator="equal">
      <formula>"DIFICIL CUMPLIMIENTO"</formula>
    </cfRule>
    <cfRule type="iconSet" priority="214">
      <iconSet iconSet="3TrafficLights2">
        <cfvo type="percent" val="0"/>
        <cfvo type="num" val="0.11"/>
        <cfvo type="num" val="0.21"/>
      </iconSet>
    </cfRule>
  </conditionalFormatting>
  <conditionalFormatting sqref="O46">
    <cfRule type="cellIs" dxfId="32" priority="216" operator="equal">
      <formula>"DIFICIL CUMPLIMIENTO"</formula>
    </cfRule>
    <cfRule type="iconSet" priority="217">
      <iconSet iconSet="3TrafficLights2">
        <cfvo type="percent" val="0"/>
        <cfvo type="num" val="0.11"/>
        <cfvo type="num" val="0.21"/>
      </iconSet>
    </cfRule>
  </conditionalFormatting>
  <conditionalFormatting sqref="O36:O38">
    <cfRule type="cellIs" dxfId="31" priority="155" operator="equal">
      <formula>"SIN AVANCE"</formula>
    </cfRule>
  </conditionalFormatting>
  <conditionalFormatting sqref="O36:O38">
    <cfRule type="cellIs" dxfId="30" priority="156" operator="equal">
      <formula>"DIFICIL CUMPLIMIENTO"</formula>
    </cfRule>
    <cfRule type="iconSet" priority="157">
      <iconSet iconSet="3TrafficLights2">
        <cfvo type="percent" val="0"/>
        <cfvo type="num" val="0.11"/>
        <cfvo type="num" val="0.21"/>
      </iconSet>
    </cfRule>
  </conditionalFormatting>
  <conditionalFormatting sqref="M47">
    <cfRule type="containsBlanks" dxfId="29" priority="137">
      <formula>LEN(TRIM(M47))=0</formula>
    </cfRule>
  </conditionalFormatting>
  <conditionalFormatting sqref="M50">
    <cfRule type="containsBlanks" dxfId="28" priority="125">
      <formula>LEN(TRIM(M50))=0</formula>
    </cfRule>
  </conditionalFormatting>
  <conditionalFormatting sqref="O50">
    <cfRule type="cellIs" dxfId="27" priority="124" operator="equal">
      <formula>"SIN AVANCE"</formula>
    </cfRule>
  </conditionalFormatting>
  <conditionalFormatting sqref="O50">
    <cfRule type="cellIs" dxfId="26" priority="126" operator="equal">
      <formula>"DIFICIL CUMPLIMIENTO"</formula>
    </cfRule>
    <cfRule type="iconSet" priority="127">
      <iconSet iconSet="3TrafficLights2">
        <cfvo type="percent" val="0"/>
        <cfvo type="num" val="0.11"/>
        <cfvo type="num" val="0.21"/>
      </iconSet>
    </cfRule>
  </conditionalFormatting>
  <conditionalFormatting sqref="M48">
    <cfRule type="containsBlanks" dxfId="25" priority="108">
      <formula>LEN(TRIM(M48))=0</formula>
    </cfRule>
  </conditionalFormatting>
  <conditionalFormatting sqref="O48">
    <cfRule type="cellIs" dxfId="24" priority="107" operator="equal">
      <formula>"SIN AVANCE"</formula>
    </cfRule>
  </conditionalFormatting>
  <conditionalFormatting sqref="O48">
    <cfRule type="cellIs" dxfId="23" priority="109" operator="equal">
      <formula>"DIFICIL CUMPLIMIENTO"</formula>
    </cfRule>
    <cfRule type="iconSet" priority="110">
      <iconSet iconSet="3TrafficLights2">
        <cfvo type="percent" val="0"/>
        <cfvo type="num" val="0.11"/>
        <cfvo type="num" val="0.21"/>
      </iconSet>
    </cfRule>
  </conditionalFormatting>
  <conditionalFormatting sqref="M49">
    <cfRule type="containsBlanks" dxfId="22" priority="96">
      <formula>LEN(TRIM(M49))=0</formula>
    </cfRule>
  </conditionalFormatting>
  <conditionalFormatting sqref="O49">
    <cfRule type="cellIs" dxfId="21" priority="95" operator="equal">
      <formula>"SIN AVANCE"</formula>
    </cfRule>
  </conditionalFormatting>
  <conditionalFormatting sqref="O49">
    <cfRule type="cellIs" dxfId="20" priority="97" operator="equal">
      <formula>"DIFICIL CUMPLIMIENTO"</formula>
    </cfRule>
    <cfRule type="iconSet" priority="98">
      <iconSet iconSet="3TrafficLights2">
        <cfvo type="percent" val="0"/>
        <cfvo type="num" val="0.11"/>
        <cfvo type="num" val="0.21"/>
      </iconSet>
    </cfRule>
  </conditionalFormatting>
  <conditionalFormatting sqref="O15:O17 O8:O13 O6">
    <cfRule type="cellIs" dxfId="19" priority="440" operator="equal">
      <formula>"DIFICIL CUMPLIMIENTO"</formula>
    </cfRule>
    <cfRule type="iconSet" priority="441">
      <iconSet iconSet="3TrafficLights2">
        <cfvo type="percent" val="0"/>
        <cfvo type="num" val="0.11"/>
        <cfvo type="num" val="0.21"/>
      </iconSet>
    </cfRule>
  </conditionalFormatting>
  <conditionalFormatting sqref="T8:T65">
    <cfRule type="cellIs" dxfId="18" priority="74" operator="equal">
      <formula>"SIN AVANCE"</formula>
    </cfRule>
  </conditionalFormatting>
  <conditionalFormatting sqref="T8:T65">
    <cfRule type="cellIs" dxfId="17" priority="75" operator="equal">
      <formula>"DIFICIL CUMPLIMIENTO"</formula>
    </cfRule>
    <cfRule type="iconSet" priority="76">
      <iconSet iconSet="3TrafficLights2">
        <cfvo type="percent" val="0"/>
        <cfvo type="num" val="0.5"/>
        <cfvo type="num" val="0.875"/>
      </iconSet>
    </cfRule>
  </conditionalFormatting>
  <conditionalFormatting sqref="O35">
    <cfRule type="cellIs" dxfId="16" priority="58" operator="equal">
      <formula>"SIN AVANCE"</formula>
    </cfRule>
  </conditionalFormatting>
  <conditionalFormatting sqref="O35">
    <cfRule type="cellIs" dxfId="15" priority="59" operator="equal">
      <formula>"DIFICIL CUMPLIMIENTO"</formula>
    </cfRule>
    <cfRule type="iconSet" priority="60">
      <iconSet iconSet="3TrafficLights2">
        <cfvo type="percent" val="0"/>
        <cfvo type="num" val="0.11"/>
        <cfvo type="num" val="0.21"/>
      </iconSet>
    </cfRule>
  </conditionalFormatting>
  <conditionalFormatting sqref="O47:O51 O53:O65">
    <cfRule type="cellIs" dxfId="14" priority="558" operator="equal">
      <formula>"DIFICIL CUMPLIMIENTO"</formula>
    </cfRule>
    <cfRule type="iconSet" priority="559">
      <iconSet iconSet="3TrafficLights2">
        <cfvo type="percent" val="0"/>
        <cfvo type="num" val="0.11"/>
        <cfvo type="num" val="0.21"/>
      </iconSet>
    </cfRule>
  </conditionalFormatting>
  <conditionalFormatting sqref="O51 O53:O65">
    <cfRule type="cellIs" dxfId="13" priority="564" operator="equal">
      <formula>"DIFICIL CUMPLIMIENTO"</formula>
    </cfRule>
    <cfRule type="iconSet" priority="565">
      <iconSet iconSet="3TrafficLights2">
        <cfvo type="percent" val="0"/>
        <cfvo type="num" val="0.11"/>
        <cfvo type="num" val="0.21"/>
      </iconSet>
    </cfRule>
  </conditionalFormatting>
  <conditionalFormatting sqref="M52">
    <cfRule type="containsBlanks" dxfId="12" priority="40">
      <formula>LEN(TRIM(M52))=0</formula>
    </cfRule>
  </conditionalFormatting>
  <conditionalFormatting sqref="O52">
    <cfRule type="cellIs" dxfId="11" priority="39" operator="equal">
      <formula>"SIN AVANCE"</formula>
    </cfRule>
  </conditionalFormatting>
  <conditionalFormatting sqref="O52">
    <cfRule type="cellIs" dxfId="10" priority="41" operator="equal">
      <formula>"DIFICIL CUMPLIMIENTO"</formula>
    </cfRule>
    <cfRule type="iconSet" priority="42">
      <iconSet iconSet="3TrafficLights2">
        <cfvo type="percent" val="0"/>
        <cfvo type="num" val="0.11"/>
        <cfvo type="num" val="0.21"/>
      </iconSet>
    </cfRule>
  </conditionalFormatting>
  <conditionalFormatting sqref="S7">
    <cfRule type="cellIs" dxfId="9" priority="14" operator="equal">
      <formula>"DIFICIL CUMPLIMIENTO"</formula>
    </cfRule>
    <cfRule type="iconSet" priority="15">
      <iconSet iconSet="3TrafficLights2">
        <cfvo type="percent" val="0"/>
        <cfvo type="num" val="0.5"/>
        <cfvo type="num" val="0.875"/>
      </iconSet>
    </cfRule>
  </conditionalFormatting>
  <conditionalFormatting sqref="S7">
    <cfRule type="cellIs" dxfId="8" priority="13" operator="equal">
      <formula>"SIN AVANCE"</formula>
    </cfRule>
  </conditionalFormatting>
  <conditionalFormatting sqref="S7">
    <cfRule type="cellIs" dxfId="7" priority="12" operator="equal">
      <formula>"SIN AVANCE"</formula>
    </cfRule>
  </conditionalFormatting>
  <conditionalFormatting sqref="T7">
    <cfRule type="cellIs" dxfId="6" priority="9" operator="equal">
      <formula>"SIN AVANCE"</formula>
    </cfRule>
  </conditionalFormatting>
  <conditionalFormatting sqref="T7">
    <cfRule type="cellIs" dxfId="5" priority="10" operator="equal">
      <formula>"DIFICIL CUMPLIMIENTO"</formula>
    </cfRule>
    <cfRule type="iconSet" priority="11">
      <iconSet iconSet="3TrafficLights2">
        <cfvo type="percent" val="0"/>
        <cfvo type="num" val="0.5"/>
        <cfvo type="num" val="0.875"/>
      </iconSet>
    </cfRule>
  </conditionalFormatting>
  <conditionalFormatting sqref="O7">
    <cfRule type="cellIs" dxfId="4" priority="6" operator="equal">
      <formula>"SIN AVANCE"</formula>
    </cfRule>
  </conditionalFormatting>
  <conditionalFormatting sqref="O7">
    <cfRule type="cellIs" dxfId="3" priority="3" operator="equal">
      <formula>"SIN AVANCE"</formula>
    </cfRule>
  </conditionalFormatting>
  <conditionalFormatting sqref="N7">
    <cfRule type="iconSet" priority="2">
      <iconSet iconSet="3TrafficLights2">
        <cfvo type="percent" val="0"/>
        <cfvo type="num" val="0.3"/>
        <cfvo type="num" val="0.7"/>
      </iconSet>
    </cfRule>
  </conditionalFormatting>
  <conditionalFormatting sqref="O7">
    <cfRule type="cellIs" dxfId="2" priority="4" operator="equal">
      <formula>"DIFICIL CUMPLIMIENTO"</formula>
    </cfRule>
    <cfRule type="iconSet" priority="5">
      <iconSet iconSet="3TrafficLights2">
        <cfvo type="percent" val="0"/>
        <cfvo type="num" val="0.11"/>
        <cfvo type="num" val="0.21"/>
      </iconSet>
    </cfRule>
  </conditionalFormatting>
  <conditionalFormatting sqref="O7">
    <cfRule type="cellIs" dxfId="1" priority="7" operator="equal">
      <formula>"DIFICIL CUMPLIMIENTO"</formula>
    </cfRule>
    <cfRule type="iconSet" priority="8">
      <iconSet iconSet="3TrafficLights2">
        <cfvo type="percent" val="0"/>
        <cfvo type="num" val="0.11"/>
        <cfvo type="num" val="0.21"/>
      </iconSet>
    </cfRule>
  </conditionalFormatting>
  <conditionalFormatting sqref="M7">
    <cfRule type="containsBlanks" dxfId="0" priority="1">
      <formula>LEN(TRIM(M7))=0</formula>
    </cfRule>
  </conditionalFormatting>
  <pageMargins left="0.7" right="0.7" top="0.75" bottom="0.75" header="0.3" footer="0.3"/>
  <pageSetup paperSize="9" scale="62" fitToWidth="2" fitToHeight="0"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perez saavedra</dc:creator>
  <cp:lastModifiedBy>Microsoft Office User</cp:lastModifiedBy>
  <cp:lastPrinted>2019-10-25T16:10:52Z</cp:lastPrinted>
  <dcterms:created xsi:type="dcterms:W3CDTF">2018-12-19T06:36:08Z</dcterms:created>
  <dcterms:modified xsi:type="dcterms:W3CDTF">2021-05-27T15:16:07Z</dcterms:modified>
</cp:coreProperties>
</file>